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omaselli\Desktop\SCANNER SCRIVANIA\"/>
    </mc:Choice>
  </mc:AlternateContent>
  <bookViews>
    <workbookView xWindow="0" yWindow="0" windowWidth="24000" windowHeight="9735"/>
  </bookViews>
  <sheets>
    <sheet name="ADULTI 18-64 PER ALBO" sheetId="1" r:id="rId1"/>
  </sheets>
  <definedNames>
    <definedName name="_xlnm._FilterDatabase" localSheetId="0" hidden="1">'ADULTI 18-64 PER ALBO'!$A$1:$Y$72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9" i="1" l="1"/>
  <c r="U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<sst xmlns="http://schemas.openxmlformats.org/spreadsheetml/2006/main" count="663" uniqueCount="312">
  <si>
    <t>N.</t>
  </si>
  <si>
    <t>PROT</t>
  </si>
  <si>
    <t>Codice Individuale Assistito</t>
  </si>
  <si>
    <t>Data di nascita</t>
  </si>
  <si>
    <t>ETA'</t>
  </si>
  <si>
    <t>Genere</t>
  </si>
  <si>
    <t xml:space="preserve">nome e cognome </t>
  </si>
  <si>
    <t>Soggetto titolare 
Valutazione</t>
  </si>
  <si>
    <t>Data presentazione domanda 
partecipazione misura</t>
  </si>
  <si>
    <t>ISEE</t>
  </si>
  <si>
    <t>PUNTEGGIO
graduatoria ISEE</t>
  </si>
  <si>
    <t xml:space="preserve"> ADL</t>
  </si>
  <si>
    <t>punteggio
 graduatoria ADL</t>
  </si>
  <si>
    <t xml:space="preserve"> IADL</t>
  </si>
  <si>
    <t>punteggio
graduatori IADL</t>
  </si>
  <si>
    <t>persona con RSA aperta e home care</t>
  </si>
  <si>
    <t>ALTRI SERVIZI 
ATTIVI (cdd cse cdi)</t>
  </si>
  <si>
    <t>INTESTATARIO CONTO</t>
  </si>
  <si>
    <t>IBAN</t>
  </si>
  <si>
    <t>PUNTEGGIO 
GRADUATORIA</t>
  </si>
  <si>
    <t>BUONO A
4 MESI</t>
  </si>
  <si>
    <t>BUONO B</t>
  </si>
  <si>
    <t>TRTRLL59C49B157W</t>
  </si>
  <si>
    <t>F</t>
  </si>
  <si>
    <t>T.O.</t>
  </si>
  <si>
    <t>DELLO</t>
  </si>
  <si>
    <t>0</t>
  </si>
  <si>
    <t>6</t>
  </si>
  <si>
    <t>8</t>
  </si>
  <si>
    <t>NO</t>
  </si>
  <si>
    <t>TORTELLI ORNELLA</t>
  </si>
  <si>
    <t>IT21A0511611201000000024889</t>
  </si>
  <si>
    <t>in sospeso</t>
  </si>
  <si>
    <t>KRASND58S54Z222P</t>
  </si>
  <si>
    <t>K.S.</t>
  </si>
  <si>
    <t>SAN PAOLO</t>
  </si>
  <si>
    <t xml:space="preserve">SINGH RESHAM </t>
  </si>
  <si>
    <t>IT15X0312711202000006501663</t>
  </si>
  <si>
    <t>BRSPBR84L28G149K</t>
  </si>
  <si>
    <t>M</t>
  </si>
  <si>
    <t>B.P.</t>
  </si>
  <si>
    <t>ORZINUOVI</t>
  </si>
  <si>
    <t>CDD</t>
  </si>
  <si>
    <t>BRESCIANI PAOLO</t>
  </si>
  <si>
    <t>IT29F0306954850100000004966</t>
  </si>
  <si>
    <t>FLPMLN99S49B157Q</t>
  </si>
  <si>
    <t>F.M.</t>
  </si>
  <si>
    <t>QUINZANO D'OGLIO</t>
  </si>
  <si>
    <t>SFA</t>
  </si>
  <si>
    <t>FILIPPINI MELANI</t>
  </si>
  <si>
    <t>IT08A0760111200001042445518</t>
  </si>
  <si>
    <t>BTTMRC85L29E884Q</t>
  </si>
  <si>
    <t>B.M.</t>
  </si>
  <si>
    <t>BATTAGLIOLA MARCO</t>
  </si>
  <si>
    <t>IT26T0103055070000001334679</t>
  </si>
  <si>
    <t>PZZMRN91S63E884P</t>
  </si>
  <si>
    <t>P.M.</t>
  </si>
  <si>
    <t>PIOZZI MARINA_TUTORE BASELLI ANGELA</t>
  </si>
  <si>
    <t>IT30O0845455070000000073696</t>
  </si>
  <si>
    <t>MNNCLD82M63B157F</t>
  </si>
  <si>
    <t>M.C.</t>
  </si>
  <si>
    <t>1</t>
  </si>
  <si>
    <t>7</t>
  </si>
  <si>
    <t>CAVALLI MANUELA</t>
  </si>
  <si>
    <t>IT 11 D 031 11 5445 00000000 11915 </t>
  </si>
  <si>
    <t>MSSMNV67C68H140J</t>
  </si>
  <si>
    <t>M.N.</t>
  </si>
  <si>
    <t>MASSINI MARIA NIVES</t>
  </si>
  <si>
    <t>IT68I0839355070003090007473</t>
  </si>
  <si>
    <t>FCCLCU75R17G149F</t>
  </si>
  <si>
    <t>F.L.</t>
  </si>
  <si>
    <t>ORZIVECCHI</t>
  </si>
  <si>
    <t>FACCINI LUCA</t>
  </si>
  <si>
    <t>IT43L0839354860004091117829</t>
  </si>
  <si>
    <t>BLLDGI92T12G149L</t>
  </si>
  <si>
    <t>B.D.</t>
  </si>
  <si>
    <t>CSE</t>
  </si>
  <si>
    <t>BULLA DIEGO</t>
  </si>
  <si>
    <t>IT72J0839354860004090012313</t>
  </si>
  <si>
    <t>RNCFRC74A71G149X</t>
  </si>
  <si>
    <t>R.F.</t>
  </si>
  <si>
    <t>BRESCANI TERESINA RONCONI SERGIO</t>
  </si>
  <si>
    <t>IT44H0103055070000000801737</t>
  </si>
  <si>
    <t>CTTMTT90D21B157G</t>
  </si>
  <si>
    <t>C.M.</t>
  </si>
  <si>
    <t>CORZANO</t>
  </si>
  <si>
    <t>ROCCA MARIAPAOLO CATTENEO MATTEO</t>
  </si>
  <si>
    <t>IT37X0873583820017000070568</t>
  </si>
  <si>
    <t>PRKPPR73D03Z118G</t>
  </si>
  <si>
    <t>P.P.</t>
  </si>
  <si>
    <t>PROSKHI PERPARIM</t>
  </si>
  <si>
    <t>IT73J0200854850000100361506</t>
  </si>
  <si>
    <t>DRKJHN64H06Z318M</t>
  </si>
  <si>
    <t>D.J.</t>
  </si>
  <si>
    <t>5</t>
  </si>
  <si>
    <t xml:space="preserve">AGYEMANG AGINES </t>
  </si>
  <si>
    <t>IT43K3608105138290156090161</t>
  </si>
  <si>
    <t>CSNFNG70C44G149K</t>
  </si>
  <si>
    <t>C.F.</t>
  </si>
  <si>
    <t>CASANOVA TOMMASO</t>
  </si>
  <si>
    <t>IT02L0311155070000000025982</t>
  </si>
  <si>
    <t>SNGJND56A18Z2227</t>
  </si>
  <si>
    <t>S.J.</t>
  </si>
  <si>
    <t>SINGH JAYAND KAUR PIALWINDER</t>
  </si>
  <si>
    <t>IT08S0857554450000000621478</t>
  </si>
  <si>
    <t>TTNRRT67C24G149K</t>
  </si>
  <si>
    <t>O.R.V.</t>
  </si>
  <si>
    <t>POMPIANO</t>
  </si>
  <si>
    <t>2</t>
  </si>
  <si>
    <t>4</t>
  </si>
  <si>
    <t xml:space="preserve">OTTINI ROBERTO VIRGILIO </t>
  </si>
  <si>
    <t>IT77Z0760111200001026596179</t>
  </si>
  <si>
    <t>LHCHMZ01B02B157S</t>
  </si>
  <si>
    <t>E.H.H.</t>
  </si>
  <si>
    <t xml:space="preserve"> EL HACHIMI HAMZA</t>
  </si>
  <si>
    <t>IT12M0760103384000048276128</t>
  </si>
  <si>
    <t>PEARCR92H16B157W</t>
  </si>
  <si>
    <t>P.R.</t>
  </si>
  <si>
    <t>LAZZARI ANGELA</t>
  </si>
  <si>
    <t>IT48L0873554510021000210686</t>
  </si>
  <si>
    <t>DLDSFN70R18G149P</t>
  </si>
  <si>
    <t>D.S.</t>
  </si>
  <si>
    <t xml:space="preserve">DALDOSSI STEFANO </t>
  </si>
  <si>
    <t>IT60Z0873554970000000055078</t>
  </si>
  <si>
    <t>VGLTJNY77R10G149X</t>
  </si>
  <si>
    <t>V.J.</t>
  </si>
  <si>
    <t xml:space="preserve">VAILATI JONNY </t>
  </si>
  <si>
    <t>IT10K0873554850019000191784</t>
  </si>
  <si>
    <t>FRRCRS90M07B157P</t>
  </si>
  <si>
    <t>F.C.</t>
  </si>
  <si>
    <t>LOGRATO</t>
  </si>
  <si>
    <t>FERRARI CHROSTOPHER</t>
  </si>
  <si>
    <t>IT91V0311154650000000015642</t>
  </si>
  <si>
    <t>BNDDRA83L24B157N</t>
  </si>
  <si>
    <t xml:space="preserve">CSE </t>
  </si>
  <si>
    <t>BENEDETTI DARIO</t>
  </si>
  <si>
    <t>IT11Q0873554650015000063236</t>
  </si>
  <si>
    <t>FRRRRT69C67H140Q</t>
  </si>
  <si>
    <t>F.R.</t>
  </si>
  <si>
    <t>FERRARI ROBERTA</t>
  </si>
  <si>
    <t>IT37F0311155070000000002513</t>
  </si>
  <si>
    <t>MSTPBL82A15B157F</t>
  </si>
  <si>
    <t>M.P.</t>
  </si>
  <si>
    <t>BORGO SAN GIACOMO</t>
  </si>
  <si>
    <t>TRUZZI SENDY</t>
  </si>
  <si>
    <t>IT70O3608105138202759002760</t>
  </si>
  <si>
    <t>ZNRLRT63S06B157U</t>
  </si>
  <si>
    <t>Z.A.</t>
  </si>
  <si>
    <t>ZANARDINI ALBERTO</t>
  </si>
  <si>
    <t>IT94L0503489531000000001168</t>
  </si>
  <si>
    <t>LTTMRN93B04I234Y</t>
  </si>
  <si>
    <t>L.M.</t>
  </si>
  <si>
    <t>3</t>
  </si>
  <si>
    <t>LETTERIELLO MARIANO LETTERIELLO MARIA GRAZIA</t>
  </si>
  <si>
    <t>IT92K0503454100000000001365</t>
  </si>
  <si>
    <t>ZGHCST83S62B157R</t>
  </si>
  <si>
    <t>Z.C.</t>
  </si>
  <si>
    <t>ZAGHEN CECILIA</t>
  </si>
  <si>
    <t>IT05Q0311154851000000025986</t>
  </si>
  <si>
    <t>BTTCNZ67M56F205H</t>
  </si>
  <si>
    <t>B.C.</t>
  </si>
  <si>
    <t>RATTI BOTTURI</t>
  </si>
  <si>
    <t>IT57G0306954850100000002206</t>
  </si>
  <si>
    <t>RNCSFN78L54G149O</t>
  </si>
  <si>
    <t>R.S.</t>
  </si>
  <si>
    <t xml:space="preserve">RONCALI GAETANO CUCCHI MARIA </t>
  </si>
  <si>
    <t>IT37T0873554970000000055933</t>
  </si>
  <si>
    <t>GRNMCL78M43B157B</t>
  </si>
  <si>
    <t>Q.M.</t>
  </si>
  <si>
    <t>8,62</t>
  </si>
  <si>
    <t>GUARINO MARCELLA</t>
  </si>
  <si>
    <t>IT14V0503454450000000003715</t>
  </si>
  <si>
    <t>KRAJPL75E45Z222Y</t>
  </si>
  <si>
    <t>K.J.</t>
  </si>
  <si>
    <t xml:space="preserve">BARBARIGA </t>
  </si>
  <si>
    <t>MSLVVN84R53G149C</t>
  </si>
  <si>
    <t>M.V.</t>
  </si>
  <si>
    <t>MUSLETTI VIVIANA</t>
  </si>
  <si>
    <t>IT62G0306954850100000002698</t>
  </si>
  <si>
    <t>BRTFBA75R10B157N</t>
  </si>
  <si>
    <t>U.F.</t>
  </si>
  <si>
    <t>UBERTI FABIO</t>
  </si>
  <si>
    <t>IT15S0873554060002000220223</t>
  </si>
  <si>
    <t>BRDMSM81M30G149D</t>
  </si>
  <si>
    <t>BORDIGA MASSIMILIANO</t>
  </si>
  <si>
    <t>IT700200854850000100901321</t>
  </si>
  <si>
    <t>BRLLRZ97E69G535I</t>
  </si>
  <si>
    <t>B.L.</t>
  </si>
  <si>
    <t xml:space="preserve"> BARILARI LUCREZIA</t>
  </si>
  <si>
    <t>IT21R0503454450000000003689</t>
  </si>
  <si>
    <t>FVLNDA69M63G149O</t>
  </si>
  <si>
    <t>F.N.</t>
  </si>
  <si>
    <t xml:space="preserve">VILLACHIARA </t>
  </si>
  <si>
    <t>FAVALLI NADIA</t>
  </si>
  <si>
    <t>IT04S0511654850000000001321</t>
  </si>
  <si>
    <t>BGIMHL88C11B157R</t>
  </si>
  <si>
    <t>BIAGI MICHEL</t>
  </si>
  <si>
    <t>IT16I0311154450000000004813</t>
  </si>
  <si>
    <t>VRTCHR01M62L400Z</t>
  </si>
  <si>
    <t>V.C.</t>
  </si>
  <si>
    <t>VERTUA ANTONIO BIONDI ROSA</t>
  </si>
  <si>
    <t>IT06H0333681190000000001851</t>
  </si>
  <si>
    <t>CVLNGL89H12G149V</t>
  </si>
  <si>
    <t>C.A.</t>
  </si>
  <si>
    <t xml:space="preserve">CAVALLI ANGELO </t>
  </si>
  <si>
    <t>IT0850311154940000000072260</t>
  </si>
  <si>
    <t>CDASMN71A46G149X</t>
  </si>
  <si>
    <t>C.S.</t>
  </si>
  <si>
    <t xml:space="preserve">CADEI SIMONA </t>
  </si>
  <si>
    <t>GDRJSC91D48G149C</t>
  </si>
  <si>
    <t>G.G.</t>
  </si>
  <si>
    <t>GUADRINI GIANPAOLO</t>
  </si>
  <si>
    <t>IT82Q0503454100000000001783</t>
  </si>
  <si>
    <t>SNARHM61B13Z222D</t>
  </si>
  <si>
    <t>S.R.S.</t>
  </si>
  <si>
    <t>MANINDER KAUR</t>
  </si>
  <si>
    <t>IT5850306954850100000012073</t>
  </si>
  <si>
    <t>TMSCST74T07B157Q</t>
  </si>
  <si>
    <t>T.C.</t>
  </si>
  <si>
    <t>5,97</t>
  </si>
  <si>
    <t>SLNRST99E56B157R</t>
  </si>
  <si>
    <t>S.R.</t>
  </si>
  <si>
    <t>SALINI ROSITA</t>
  </si>
  <si>
    <t>IT65K0839355420001090016138</t>
  </si>
  <si>
    <t>BLLLGU71M27G149R</t>
  </si>
  <si>
    <t>BULLA LUIGI</t>
  </si>
  <si>
    <t>IT15H0869255370053000002608</t>
  </si>
  <si>
    <t>TTLNGL67T70B157N</t>
  </si>
  <si>
    <t>T.A.</t>
  </si>
  <si>
    <t>MAIRANO</t>
  </si>
  <si>
    <t>TATOLI DOMENICO PIACENTINI TERESA</t>
  </si>
  <si>
    <t>IT30O0760111200001006448557</t>
  </si>
  <si>
    <t>MLNMNC97D61Z241C</t>
  </si>
  <si>
    <t>M.M.</t>
  </si>
  <si>
    <t>MILANESI MASSIMO</t>
  </si>
  <si>
    <t>IT22V0503454970000000002015</t>
  </si>
  <si>
    <t>MRTNCL95H09E884A</t>
  </si>
  <si>
    <t>BRUNELLI MARINELLA</t>
  </si>
  <si>
    <t>IT88T0311155070000000000566</t>
  </si>
  <si>
    <t>FRRSFN86L64E884K</t>
  </si>
  <si>
    <t>F.S.</t>
  </si>
  <si>
    <t>CDI</t>
  </si>
  <si>
    <t>ANDREOLETI BRUNA</t>
  </si>
  <si>
    <t>IT22D0845455070000000071981</t>
  </si>
  <si>
    <t>SDOPKT91T29Z222C</t>
  </si>
  <si>
    <t>S.P.</t>
  </si>
  <si>
    <t xml:space="preserve">ANUPAMA SOO </t>
  </si>
  <si>
    <t>IT72R01030550700000008545</t>
  </si>
  <si>
    <t>FRRNGL63S04G407S</t>
  </si>
  <si>
    <t>F.A.</t>
  </si>
  <si>
    <t xml:space="preserve">FERRARI ANGELO </t>
  </si>
  <si>
    <t>IT37K3608105138202623902630</t>
  </si>
  <si>
    <t>RNLFBA60H12H140L</t>
  </si>
  <si>
    <t>A.F.</t>
  </si>
  <si>
    <t>ARNOLDI FABIO C/O STUDIO CATANO GIACOMO</t>
  </si>
  <si>
    <t>IT50S0311155070000000026107</t>
  </si>
  <si>
    <t>TRSLCU89P15G149Z</t>
  </si>
  <si>
    <t>T.L.</t>
  </si>
  <si>
    <t>TORESANI LUCA</t>
  </si>
  <si>
    <t>IT35S0503454970000000000401</t>
  </si>
  <si>
    <t>CBBNNA57P52A662U</t>
  </si>
  <si>
    <t>I.A.</t>
  </si>
  <si>
    <t>MACLODIO</t>
  </si>
  <si>
    <t>IACOBBE ANNA</t>
  </si>
  <si>
    <t>IT18F0839389531010090004000</t>
  </si>
  <si>
    <t>VRDNTM64C15B872N</t>
  </si>
  <si>
    <t>V.A.</t>
  </si>
  <si>
    <t>VERDE ANTIMO</t>
  </si>
  <si>
    <t>IT88U0311111235000000001837</t>
  </si>
  <si>
    <t>GLLNGL60D30B157O</t>
  </si>
  <si>
    <t>A.G.</t>
  </si>
  <si>
    <t xml:space="preserve">CDI </t>
  </si>
  <si>
    <t>GALELLI ANGELO</t>
  </si>
  <si>
    <t>IT27M0311111270000000034753</t>
  </si>
  <si>
    <t>RSTGRT98C65C710R</t>
  </si>
  <si>
    <t>R.G.</t>
  </si>
  <si>
    <t>ROSITANTO GRETA</t>
  </si>
  <si>
    <t>IT75Z0617511204000000927680</t>
  </si>
  <si>
    <t>QDRSLM96E17F205Y</t>
  </si>
  <si>
    <t>Q.S.</t>
  </si>
  <si>
    <t xml:space="preserve">QUADRELLI SAMUELE  MARIO RICARDO </t>
  </si>
  <si>
    <t>IT10C0306954850100000006935</t>
  </si>
  <si>
    <t>SGLFNC80M60B157M</t>
  </si>
  <si>
    <t>S.F.</t>
  </si>
  <si>
    <t>SIGALINI FRANCESCA</t>
  </si>
  <si>
    <t>IT93D0873554650015000061503</t>
  </si>
  <si>
    <t>BNKCRK90L41Z330W</t>
  </si>
  <si>
    <t>B.K.C.</t>
  </si>
  <si>
    <t>BEN KHALEK CHERKAOUIA</t>
  </si>
  <si>
    <t>IT02J0306967684510348918312</t>
  </si>
  <si>
    <t>SBRSFN95A22G149A</t>
  </si>
  <si>
    <t>S.S.</t>
  </si>
  <si>
    <t>SBARAINI MASSIMO</t>
  </si>
  <si>
    <t>IT20A0200854850000102705041</t>
  </si>
  <si>
    <t>MGLLMD61S70H410K</t>
  </si>
  <si>
    <t>M.L.M.</t>
  </si>
  <si>
    <t xml:space="preserve">MAGLI LUCIA MADDALENA </t>
  </si>
  <si>
    <t>IT31K0311154851000000029645</t>
  </si>
  <si>
    <t>CPPMRS59L57G149K</t>
  </si>
  <si>
    <t xml:space="preserve">COPPINI MARISA </t>
  </si>
  <si>
    <t>IT77S0873554060002000217652</t>
  </si>
  <si>
    <t>CMFLBT59P44L219G</t>
  </si>
  <si>
    <t>C.E.</t>
  </si>
  <si>
    <t>COMEFA' ELISABETTA</t>
  </si>
  <si>
    <t>IT94P076011100001020677280</t>
  </si>
  <si>
    <t>PSCDNL85T59B157R</t>
  </si>
  <si>
    <t>P.D.</t>
  </si>
  <si>
    <t>8,73</t>
  </si>
  <si>
    <t>ZNTGDU60C23B157F</t>
  </si>
  <si>
    <t>Z.G.</t>
  </si>
  <si>
    <t>ZANETTI GUIDO</t>
  </si>
  <si>
    <t>IT91S0503454970000000002012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</si>
</sst>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name val="Berlin Sans FB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2" fillId="4" borderId="1" xfId="2" applyNumberFormat="1" applyFont="1" applyFill="1" applyBorder="1" applyAlignment="1" applyProtection="1">
      <alignment horizontal="center" wrapText="1"/>
      <protection locked="0"/>
    </xf>
    <xf numFmtId="43" fontId="2" fillId="5" borderId="1" xfId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4" fillId="6" borderId="1" xfId="0" applyFont="1" applyFill="1" applyBorder="1" applyAlignment="1">
      <alignment horizontal="right"/>
    </xf>
    <xf numFmtId="49" fontId="0" fillId="7" borderId="1" xfId="0" applyNumberFormat="1" applyFill="1" applyBorder="1" applyAlignment="1">
      <alignment vertical="center"/>
    </xf>
    <xf numFmtId="14" fontId="0" fillId="7" borderId="1" xfId="0" applyNumberFormat="1" applyFill="1" applyBorder="1" applyAlignment="1">
      <alignment horizontal="right" vertical="center"/>
    </xf>
    <xf numFmtId="1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 vertical="center"/>
    </xf>
    <xf numFmtId="0" fontId="4" fillId="7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43" fontId="0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left" vertical="center"/>
    </xf>
    <xf numFmtId="2" fontId="0" fillId="7" borderId="1" xfId="0" applyNumberFormat="1" applyFill="1" applyBorder="1"/>
    <xf numFmtId="164" fontId="0" fillId="7" borderId="1" xfId="2" applyNumberFormat="1" applyFont="1" applyFill="1" applyBorder="1"/>
    <xf numFmtId="43" fontId="0" fillId="7" borderId="0" xfId="1" applyFont="1" applyFill="1" applyBorder="1"/>
    <xf numFmtId="0" fontId="0" fillId="0" borderId="1" xfId="0" applyFill="1" applyBorder="1"/>
    <xf numFmtId="0" fontId="4" fillId="6" borderId="1" xfId="0" applyFont="1" applyFill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3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Fill="1" applyBorder="1"/>
    <xf numFmtId="164" fontId="0" fillId="4" borderId="1" xfId="2" applyNumberFormat="1" applyFon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0" fontId="4" fillId="6" borderId="1" xfId="0" applyFont="1" applyFill="1" applyBorder="1"/>
    <xf numFmtId="49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1" xfId="0" applyFont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/>
    <xf numFmtId="1" fontId="0" fillId="7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  <xf numFmtId="14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/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/>
    <xf numFmtId="43" fontId="0" fillId="0" borderId="1" xfId="1" applyFont="1" applyFill="1" applyBorder="1"/>
    <xf numFmtId="0" fontId="0" fillId="0" borderId="1" xfId="0" applyFill="1" applyBorder="1" applyAlignment="1">
      <alignment vertical="center"/>
    </xf>
    <xf numFmtId="0" fontId="0" fillId="0" borderId="3" xfId="0" applyFill="1" applyBorder="1"/>
    <xf numFmtId="1" fontId="0" fillId="0" borderId="1" xfId="0" applyNumberFormat="1" applyFill="1" applyBorder="1" applyAlignment="1">
      <alignment horizontal="center"/>
    </xf>
    <xf numFmtId="49" fontId="5" fillId="0" borderId="1" xfId="3" applyNumberFormat="1" applyFont="1" applyFill="1" applyBorder="1"/>
    <xf numFmtId="49" fontId="5" fillId="0" borderId="3" xfId="0" applyNumberFormat="1" applyFont="1" applyFill="1" applyBorder="1" applyAlignment="1">
      <alignment wrapText="1"/>
    </xf>
    <xf numFmtId="49" fontId="5" fillId="0" borderId="1" xfId="0" applyNumberFormat="1" applyFont="1" applyFill="1" applyBorder="1"/>
    <xf numFmtId="49" fontId="0" fillId="8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horizontal="right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3" fontId="0" fillId="4" borderId="1" xfId="1" applyFont="1" applyFill="1" applyBorder="1"/>
    <xf numFmtId="49" fontId="5" fillId="9" borderId="1" xfId="0" applyNumberFormat="1" applyFont="1" applyFill="1" applyBorder="1" applyAlignment="1">
      <alignment horizontal="left" vertical="center"/>
    </xf>
    <xf numFmtId="0" fontId="0" fillId="0" borderId="3" xfId="0" applyBorder="1"/>
    <xf numFmtId="0" fontId="4" fillId="0" borderId="3" xfId="0" applyFont="1" applyBorder="1"/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/>
    <xf numFmtId="14" fontId="0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/>
    <xf numFmtId="49" fontId="0" fillId="0" borderId="1" xfId="0" applyNumberFormat="1" applyFill="1" applyBorder="1" applyAlignment="1">
      <alignment horizontal="center"/>
    </xf>
    <xf numFmtId="49" fontId="5" fillId="0" borderId="1" xfId="0" applyNumberFormat="1" applyFont="1" applyBorder="1"/>
    <xf numFmtId="0" fontId="0" fillId="8" borderId="1" xfId="0" applyFill="1" applyBorder="1" applyAlignment="1">
      <alignment vertical="center"/>
    </xf>
    <xf numFmtId="14" fontId="0" fillId="8" borderId="1" xfId="0" applyNumberFormat="1" applyFill="1" applyBorder="1" applyAlignment="1">
      <alignment horizontal="right" vertical="center"/>
    </xf>
    <xf numFmtId="1" fontId="0" fillId="0" borderId="1" xfId="1" applyNumberFormat="1" applyFont="1" applyBorder="1" applyAlignment="1">
      <alignment horizontal="center"/>
    </xf>
    <xf numFmtId="49" fontId="0" fillId="0" borderId="1" xfId="0" applyNumberFormat="1" applyFill="1" applyBorder="1" applyAlignment="1"/>
    <xf numFmtId="43" fontId="0" fillId="0" borderId="1" xfId="1" applyFont="1" applyBorder="1"/>
    <xf numFmtId="0" fontId="0" fillId="0" borderId="1" xfId="0" applyFill="1" applyBorder="1" applyAlignment="1"/>
    <xf numFmtId="0" fontId="0" fillId="9" borderId="1" xfId="0" applyFill="1" applyBorder="1"/>
    <xf numFmtId="49" fontId="0" fillId="0" borderId="1" xfId="0" applyNumberFormat="1" applyBorder="1" applyAlignment="1"/>
    <xf numFmtId="49" fontId="0" fillId="0" borderId="1" xfId="0" applyNumberFormat="1" applyFill="1" applyBorder="1"/>
    <xf numFmtId="43" fontId="0" fillId="0" borderId="1" xfId="1" applyFont="1" applyFill="1" applyBorder="1" applyAlignment="1">
      <alignment horizontal="left" vertical="center"/>
    </xf>
    <xf numFmtId="0" fontId="0" fillId="9" borderId="3" xfId="0" applyFill="1" applyBorder="1"/>
    <xf numFmtId="0" fontId="0" fillId="0" borderId="0" xfId="0" applyFill="1"/>
    <xf numFmtId="14" fontId="0" fillId="0" borderId="0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/>
    <xf numFmtId="1" fontId="0" fillId="8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14" fontId="0" fillId="8" borderId="1" xfId="0" applyNumberFormat="1" applyFill="1" applyBorder="1" applyAlignment="1">
      <alignment horizontal="right"/>
    </xf>
    <xf numFmtId="49" fontId="5" fillId="0" borderId="3" xfId="0" applyNumberFormat="1" applyFont="1" applyBorder="1"/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2" fillId="4" borderId="0" xfId="0" applyNumberFormat="1" applyFont="1" applyFill="1"/>
    <xf numFmtId="43" fontId="0" fillId="0" borderId="0" xfId="1" applyFont="1"/>
  </cellXfs>
  <cellStyles count="4">
    <cellStyle name="Migliaia" xfId="1" builtinId="3"/>
    <cellStyle name="Migliaia [0] 2" xf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zoomScale="60" zoomScaleNormal="60" workbookViewId="0">
      <pane ySplit="1" topLeftCell="A50" activePane="bottomLeft" state="frozen"/>
      <selection activeCell="G1" sqref="G1"/>
      <selection pane="bottomLeft" activeCell="V6" sqref="V6"/>
    </sheetView>
  </sheetViews>
  <sheetFormatPr defaultRowHeight="15" x14ac:dyDescent="0.25"/>
  <cols>
    <col min="3" max="3" width="33.28515625" hidden="1" customWidth="1"/>
    <col min="4" max="4" width="18.140625" hidden="1" customWidth="1"/>
    <col min="5" max="6" width="0" hidden="1" customWidth="1"/>
    <col min="7" max="7" width="30.5703125" customWidth="1"/>
    <col min="8" max="8" width="27.28515625" bestFit="1" customWidth="1"/>
    <col min="9" max="9" width="13.85546875" hidden="1" customWidth="1"/>
    <col min="10" max="10" width="13.140625" hidden="1" customWidth="1"/>
    <col min="11" max="11" width="15.140625" hidden="1" customWidth="1"/>
    <col min="12" max="12" width="11.5703125" hidden="1" customWidth="1"/>
    <col min="13" max="13" width="18.7109375" hidden="1" customWidth="1"/>
    <col min="14" max="14" width="0" hidden="1" customWidth="1"/>
    <col min="15" max="15" width="13" hidden="1" customWidth="1"/>
    <col min="16" max="16" width="15.140625" hidden="1" customWidth="1"/>
    <col min="17" max="17" width="22.5703125" hidden="1" customWidth="1"/>
    <col min="18" max="18" width="52.85546875" hidden="1" customWidth="1"/>
    <col min="19" max="19" width="34.42578125" hidden="1" customWidth="1"/>
    <col min="20" max="20" width="22.28515625" bestFit="1" customWidth="1"/>
    <col min="21" max="21" width="16.85546875" customWidth="1"/>
    <col min="22" max="22" width="19.5703125" style="122" customWidth="1"/>
  </cols>
  <sheetData>
    <row r="1" spans="1:26" s="1" customFormat="1" ht="131.25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9" t="s">
        <v>10</v>
      </c>
      <c r="L1" s="3" t="s">
        <v>11</v>
      </c>
      <c r="M1" s="10" t="s">
        <v>12</v>
      </c>
      <c r="N1" s="3" t="s">
        <v>13</v>
      </c>
      <c r="O1" s="10" t="s">
        <v>14</v>
      </c>
      <c r="P1" s="11" t="s">
        <v>15</v>
      </c>
      <c r="Q1" s="9" t="s">
        <v>16</v>
      </c>
      <c r="R1" s="2" t="s">
        <v>17</v>
      </c>
      <c r="S1" s="12" t="s">
        <v>18</v>
      </c>
      <c r="T1" s="13" t="s">
        <v>19</v>
      </c>
      <c r="U1" s="14" t="s">
        <v>20</v>
      </c>
      <c r="V1" s="15" t="s">
        <v>21</v>
      </c>
      <c r="X1" s="1">
        <v>6</v>
      </c>
    </row>
    <row r="2" spans="1:26" s="1" customFormat="1" x14ac:dyDescent="0.25">
      <c r="A2" s="16">
        <v>1</v>
      </c>
      <c r="B2" s="17">
        <v>675</v>
      </c>
      <c r="C2" s="18" t="s">
        <v>22</v>
      </c>
      <c r="D2" s="19">
        <v>21618</v>
      </c>
      <c r="E2" s="20">
        <v>61</v>
      </c>
      <c r="F2" s="21" t="s">
        <v>23</v>
      </c>
      <c r="G2" s="22" t="s">
        <v>24</v>
      </c>
      <c r="H2" s="23" t="s">
        <v>25</v>
      </c>
      <c r="I2" s="24">
        <v>44029</v>
      </c>
      <c r="J2" s="25">
        <v>0</v>
      </c>
      <c r="K2" s="23">
        <v>10</v>
      </c>
      <c r="L2" s="21" t="s">
        <v>26</v>
      </c>
      <c r="M2" s="21" t="s">
        <v>27</v>
      </c>
      <c r="N2" s="21" t="s">
        <v>26</v>
      </c>
      <c r="O2" s="21" t="s">
        <v>28</v>
      </c>
      <c r="P2" s="26" t="s">
        <v>29</v>
      </c>
      <c r="Q2" s="21" t="s">
        <v>29</v>
      </c>
      <c r="R2" s="27" t="s">
        <v>30</v>
      </c>
      <c r="S2" s="27" t="s">
        <v>31</v>
      </c>
      <c r="T2" s="28">
        <f t="shared" ref="T2:T65" si="0">K2+M2+O2</f>
        <v>24</v>
      </c>
      <c r="U2" s="29">
        <f>X$3*Z$2</f>
        <v>800</v>
      </c>
      <c r="V2" s="30" t="s">
        <v>32</v>
      </c>
      <c r="X2" s="1">
        <v>6</v>
      </c>
      <c r="Y2" s="1">
        <v>350</v>
      </c>
      <c r="Z2" s="1">
        <v>200</v>
      </c>
    </row>
    <row r="3" spans="1:26" x14ac:dyDescent="0.25">
      <c r="A3" s="31">
        <v>2</v>
      </c>
      <c r="B3" s="32">
        <v>588</v>
      </c>
      <c r="C3" s="33" t="s">
        <v>33</v>
      </c>
      <c r="D3" s="34">
        <v>21503</v>
      </c>
      <c r="E3" s="35">
        <v>61</v>
      </c>
      <c r="F3" s="36" t="s">
        <v>23</v>
      </c>
      <c r="G3" s="37" t="s">
        <v>34</v>
      </c>
      <c r="H3" s="38" t="s">
        <v>35</v>
      </c>
      <c r="I3" s="39">
        <v>44028</v>
      </c>
      <c r="J3" s="40">
        <v>338.16</v>
      </c>
      <c r="K3" s="38">
        <v>9.92</v>
      </c>
      <c r="L3" s="38">
        <v>0</v>
      </c>
      <c r="M3" s="38">
        <v>6</v>
      </c>
      <c r="N3" s="38">
        <v>0</v>
      </c>
      <c r="O3" s="38">
        <v>8</v>
      </c>
      <c r="P3" s="41" t="s">
        <v>29</v>
      </c>
      <c r="Q3" s="38" t="s">
        <v>29</v>
      </c>
      <c r="R3" s="42" t="s">
        <v>36</v>
      </c>
      <c r="S3" s="42" t="s">
        <v>37</v>
      </c>
      <c r="T3" s="43">
        <f t="shared" si="0"/>
        <v>23.92</v>
      </c>
      <c r="U3" s="44">
        <f>X$3*Z$2</f>
        <v>800</v>
      </c>
      <c r="V3" s="45"/>
      <c r="X3">
        <v>4</v>
      </c>
    </row>
    <row r="4" spans="1:26" x14ac:dyDescent="0.25">
      <c r="A4" s="31">
        <v>3</v>
      </c>
      <c r="B4" s="46">
        <v>610</v>
      </c>
      <c r="C4" s="47" t="s">
        <v>38</v>
      </c>
      <c r="D4" s="48">
        <v>30891</v>
      </c>
      <c r="E4" s="49">
        <v>35</v>
      </c>
      <c r="F4" s="49" t="s">
        <v>39</v>
      </c>
      <c r="G4" s="50" t="s">
        <v>40</v>
      </c>
      <c r="H4" s="51" t="s">
        <v>41</v>
      </c>
      <c r="I4" s="52">
        <v>44028</v>
      </c>
      <c r="J4" s="53">
        <v>1137.2</v>
      </c>
      <c r="K4" s="51">
        <v>9.7200000000000006</v>
      </c>
      <c r="L4" s="51">
        <v>0</v>
      </c>
      <c r="M4" s="51">
        <v>6</v>
      </c>
      <c r="N4" s="51">
        <v>0</v>
      </c>
      <c r="O4" s="51">
        <v>8</v>
      </c>
      <c r="P4" s="49" t="s">
        <v>29</v>
      </c>
      <c r="Q4" s="54" t="s">
        <v>42</v>
      </c>
      <c r="R4" s="55" t="s">
        <v>43</v>
      </c>
      <c r="S4" s="55" t="s">
        <v>44</v>
      </c>
      <c r="T4" s="43">
        <f t="shared" si="0"/>
        <v>23.72</v>
      </c>
      <c r="U4" s="44">
        <f>X$3*Z$2/2</f>
        <v>400</v>
      </c>
      <c r="V4" s="31"/>
    </row>
    <row r="5" spans="1:26" x14ac:dyDescent="0.25">
      <c r="A5" s="16">
        <v>4</v>
      </c>
      <c r="B5" s="46">
        <v>544</v>
      </c>
      <c r="C5" s="56" t="s">
        <v>45</v>
      </c>
      <c r="D5" s="57">
        <v>36473</v>
      </c>
      <c r="E5" s="58">
        <v>21</v>
      </c>
      <c r="F5" s="59" t="s">
        <v>23</v>
      </c>
      <c r="G5" s="50" t="s">
        <v>46</v>
      </c>
      <c r="H5" s="59" t="s">
        <v>47</v>
      </c>
      <c r="I5" s="60">
        <v>44028</v>
      </c>
      <c r="J5" s="61">
        <v>0</v>
      </c>
      <c r="K5" s="59">
        <v>10</v>
      </c>
      <c r="L5" s="59">
        <v>1</v>
      </c>
      <c r="M5" s="59">
        <v>5</v>
      </c>
      <c r="N5" s="59">
        <v>0</v>
      </c>
      <c r="O5" s="59">
        <v>8</v>
      </c>
      <c r="P5" s="49" t="s">
        <v>29</v>
      </c>
      <c r="Q5" s="59" t="s">
        <v>48</v>
      </c>
      <c r="R5" s="62" t="s">
        <v>49</v>
      </c>
      <c r="S5" s="62" t="s">
        <v>50</v>
      </c>
      <c r="T5" s="43">
        <f t="shared" si="0"/>
        <v>23</v>
      </c>
      <c r="U5" s="44">
        <f>X$3*Z$2/2</f>
        <v>400</v>
      </c>
      <c r="V5" s="31"/>
    </row>
    <row r="6" spans="1:26" x14ac:dyDescent="0.25">
      <c r="A6" s="31">
        <v>5</v>
      </c>
      <c r="B6" s="17">
        <v>549</v>
      </c>
      <c r="C6" s="18" t="s">
        <v>51</v>
      </c>
      <c r="D6" s="19">
        <v>31257</v>
      </c>
      <c r="E6" s="63">
        <v>35</v>
      </c>
      <c r="F6" s="23" t="s">
        <v>39</v>
      </c>
      <c r="G6" s="22" t="s">
        <v>52</v>
      </c>
      <c r="H6" s="23" t="s">
        <v>47</v>
      </c>
      <c r="I6" s="64">
        <v>44028</v>
      </c>
      <c r="J6" s="25">
        <v>0</v>
      </c>
      <c r="K6" s="23">
        <v>10</v>
      </c>
      <c r="L6" s="23">
        <v>0</v>
      </c>
      <c r="M6" s="23">
        <v>6</v>
      </c>
      <c r="N6" s="23">
        <v>1</v>
      </c>
      <c r="O6" s="23">
        <v>7</v>
      </c>
      <c r="P6" s="26" t="s">
        <v>29</v>
      </c>
      <c r="Q6" s="23" t="s">
        <v>29</v>
      </c>
      <c r="R6" s="65" t="s">
        <v>53</v>
      </c>
      <c r="S6" s="65" t="s">
        <v>54</v>
      </c>
      <c r="T6" s="28">
        <f t="shared" si="0"/>
        <v>23</v>
      </c>
      <c r="U6" s="29">
        <f>X$3*Z$2</f>
        <v>800</v>
      </c>
      <c r="V6" s="30" t="s">
        <v>32</v>
      </c>
    </row>
    <row r="7" spans="1:26" x14ac:dyDescent="0.25">
      <c r="A7" s="31">
        <v>6</v>
      </c>
      <c r="B7" s="46">
        <v>553</v>
      </c>
      <c r="C7" s="47" t="s">
        <v>55</v>
      </c>
      <c r="D7" s="66">
        <v>33565</v>
      </c>
      <c r="E7" s="67">
        <v>28</v>
      </c>
      <c r="F7" s="54" t="s">
        <v>23</v>
      </c>
      <c r="G7" s="68" t="s">
        <v>56</v>
      </c>
      <c r="H7" s="51" t="s">
        <v>47</v>
      </c>
      <c r="I7" s="69">
        <v>44028</v>
      </c>
      <c r="J7" s="53">
        <v>0</v>
      </c>
      <c r="K7" s="51">
        <v>10</v>
      </c>
      <c r="L7" s="51">
        <v>0</v>
      </c>
      <c r="M7" s="51">
        <v>6</v>
      </c>
      <c r="N7" s="51">
        <v>1</v>
      </c>
      <c r="O7" s="51">
        <v>7</v>
      </c>
      <c r="P7" s="49" t="s">
        <v>29</v>
      </c>
      <c r="Q7" s="51" t="s">
        <v>42</v>
      </c>
      <c r="R7" s="55" t="s">
        <v>57</v>
      </c>
      <c r="S7" s="55" t="s">
        <v>58</v>
      </c>
      <c r="T7" s="43">
        <f t="shared" si="0"/>
        <v>23</v>
      </c>
      <c r="U7" s="44">
        <f>X$3*Z$2/2</f>
        <v>400</v>
      </c>
      <c r="V7" s="31"/>
    </row>
    <row r="8" spans="1:26" x14ac:dyDescent="0.25">
      <c r="A8" s="16">
        <v>7</v>
      </c>
      <c r="B8" s="17">
        <v>690</v>
      </c>
      <c r="C8" s="70" t="s">
        <v>59</v>
      </c>
      <c r="D8" s="57">
        <v>30186</v>
      </c>
      <c r="E8" s="71">
        <v>37</v>
      </c>
      <c r="F8" s="59" t="s">
        <v>23</v>
      </c>
      <c r="G8" s="50" t="s">
        <v>60</v>
      </c>
      <c r="H8" s="51" t="s">
        <v>25</v>
      </c>
      <c r="I8" s="52">
        <v>44029</v>
      </c>
      <c r="J8" s="53">
        <v>320</v>
      </c>
      <c r="K8" s="51">
        <v>9.92</v>
      </c>
      <c r="L8" s="54" t="s">
        <v>26</v>
      </c>
      <c r="M8" s="54" t="s">
        <v>27</v>
      </c>
      <c r="N8" s="54" t="s">
        <v>61</v>
      </c>
      <c r="O8" s="54" t="s">
        <v>62</v>
      </c>
      <c r="P8" s="49" t="s">
        <v>29</v>
      </c>
      <c r="Q8" s="54" t="s">
        <v>29</v>
      </c>
      <c r="R8" s="55" t="s">
        <v>63</v>
      </c>
      <c r="S8" s="72" t="s">
        <v>64</v>
      </c>
      <c r="T8" s="43">
        <f t="shared" si="0"/>
        <v>22.92</v>
      </c>
      <c r="U8" s="44">
        <f>X$3*Z$2</f>
        <v>800</v>
      </c>
      <c r="V8" s="73"/>
    </row>
    <row r="9" spans="1:26" x14ac:dyDescent="0.25">
      <c r="A9" s="31">
        <v>8</v>
      </c>
      <c r="B9" s="17">
        <v>558</v>
      </c>
      <c r="C9" s="56" t="s">
        <v>65</v>
      </c>
      <c r="D9" s="57">
        <v>24559</v>
      </c>
      <c r="E9" s="58">
        <v>53</v>
      </c>
      <c r="F9" s="59" t="s">
        <v>23</v>
      </c>
      <c r="G9" s="50" t="s">
        <v>66</v>
      </c>
      <c r="H9" s="59" t="s">
        <v>47</v>
      </c>
      <c r="I9" s="60">
        <v>44028</v>
      </c>
      <c r="J9" s="61">
        <v>3626.27</v>
      </c>
      <c r="K9" s="59">
        <v>9.09</v>
      </c>
      <c r="L9" s="59">
        <v>0</v>
      </c>
      <c r="M9" s="59">
        <v>6</v>
      </c>
      <c r="N9" s="59">
        <v>1</v>
      </c>
      <c r="O9" s="59">
        <v>7</v>
      </c>
      <c r="P9" s="49" t="s">
        <v>29</v>
      </c>
      <c r="Q9" s="59" t="s">
        <v>42</v>
      </c>
      <c r="R9" s="62" t="s">
        <v>67</v>
      </c>
      <c r="S9" s="62" t="s">
        <v>68</v>
      </c>
      <c r="T9" s="43">
        <f t="shared" si="0"/>
        <v>22.09</v>
      </c>
      <c r="U9" s="44">
        <f>X$3*Z$2/2</f>
        <v>400</v>
      </c>
      <c r="V9" s="31"/>
    </row>
    <row r="10" spans="1:26" x14ac:dyDescent="0.25">
      <c r="A10" s="31">
        <v>9</v>
      </c>
      <c r="B10" s="46">
        <v>697</v>
      </c>
      <c r="C10" s="74" t="s">
        <v>69</v>
      </c>
      <c r="D10" s="66">
        <v>27686</v>
      </c>
      <c r="E10" s="67">
        <v>45</v>
      </c>
      <c r="F10" s="51" t="s">
        <v>39</v>
      </c>
      <c r="G10" s="68" t="s">
        <v>70</v>
      </c>
      <c r="H10" s="51" t="s">
        <v>71</v>
      </c>
      <c r="I10" s="69">
        <v>43993</v>
      </c>
      <c r="J10" s="53">
        <v>4133.33</v>
      </c>
      <c r="K10" s="51">
        <v>8.9700000000000006</v>
      </c>
      <c r="L10" s="51">
        <v>1</v>
      </c>
      <c r="M10" s="51">
        <v>5</v>
      </c>
      <c r="N10" s="51">
        <v>0</v>
      </c>
      <c r="O10" s="51">
        <v>8</v>
      </c>
      <c r="P10" s="49" t="s">
        <v>29</v>
      </c>
      <c r="Q10" s="51" t="s">
        <v>29</v>
      </c>
      <c r="R10" s="31" t="s">
        <v>72</v>
      </c>
      <c r="S10" s="75" t="s">
        <v>73</v>
      </c>
      <c r="T10" s="43">
        <f t="shared" si="0"/>
        <v>21.97</v>
      </c>
      <c r="U10" s="44">
        <f>X$3*Z$2</f>
        <v>800</v>
      </c>
      <c r="V10" s="73"/>
    </row>
    <row r="11" spans="1:26" x14ac:dyDescent="0.25">
      <c r="A11" s="16">
        <v>10</v>
      </c>
      <c r="B11" s="46">
        <v>694</v>
      </c>
      <c r="C11" s="74" t="s">
        <v>74</v>
      </c>
      <c r="D11" s="66">
        <v>33950</v>
      </c>
      <c r="E11" s="76">
        <v>28</v>
      </c>
      <c r="F11" s="51" t="s">
        <v>39</v>
      </c>
      <c r="G11" s="68" t="s">
        <v>75</v>
      </c>
      <c r="H11" s="51" t="s">
        <v>71</v>
      </c>
      <c r="I11" s="69">
        <v>43992</v>
      </c>
      <c r="J11" s="53">
        <v>649.47</v>
      </c>
      <c r="K11" s="51">
        <v>9.84</v>
      </c>
      <c r="L11" s="51">
        <v>2</v>
      </c>
      <c r="M11" s="51">
        <v>4</v>
      </c>
      <c r="N11" s="51">
        <v>0</v>
      </c>
      <c r="O11" s="51">
        <v>8</v>
      </c>
      <c r="P11" s="49" t="s">
        <v>29</v>
      </c>
      <c r="Q11" s="54" t="s">
        <v>76</v>
      </c>
      <c r="R11" s="77" t="s">
        <v>77</v>
      </c>
      <c r="S11" s="78" t="s">
        <v>78</v>
      </c>
      <c r="T11" s="43">
        <f t="shared" si="0"/>
        <v>21.84</v>
      </c>
      <c r="U11" s="44">
        <f>X$3*Z$2/2</f>
        <v>400</v>
      </c>
      <c r="V11" s="31"/>
    </row>
    <row r="12" spans="1:26" x14ac:dyDescent="0.25">
      <c r="A12" s="31">
        <v>11</v>
      </c>
      <c r="B12" s="46">
        <v>556</v>
      </c>
      <c r="C12" s="74" t="s">
        <v>79</v>
      </c>
      <c r="D12" s="66">
        <v>27060</v>
      </c>
      <c r="E12" s="67">
        <v>46</v>
      </c>
      <c r="F12" s="51" t="s">
        <v>23</v>
      </c>
      <c r="G12" s="68" t="s">
        <v>80</v>
      </c>
      <c r="H12" s="51" t="s">
        <v>47</v>
      </c>
      <c r="I12" s="69">
        <v>44028</v>
      </c>
      <c r="J12" s="53">
        <v>1312.27</v>
      </c>
      <c r="K12" s="51">
        <v>9.67</v>
      </c>
      <c r="L12" s="51">
        <v>1</v>
      </c>
      <c r="M12" s="51">
        <v>5</v>
      </c>
      <c r="N12" s="51">
        <v>1</v>
      </c>
      <c r="O12" s="51">
        <v>7</v>
      </c>
      <c r="P12" s="49" t="s">
        <v>29</v>
      </c>
      <c r="Q12" s="51" t="s">
        <v>29</v>
      </c>
      <c r="R12" s="31" t="s">
        <v>81</v>
      </c>
      <c r="S12" s="31" t="s">
        <v>82</v>
      </c>
      <c r="T12" s="43">
        <f t="shared" si="0"/>
        <v>21.67</v>
      </c>
      <c r="U12" s="44">
        <f>X$3*Z$2</f>
        <v>800</v>
      </c>
      <c r="V12" s="73"/>
    </row>
    <row r="13" spans="1:26" x14ac:dyDescent="0.25">
      <c r="A13" s="31">
        <v>12</v>
      </c>
      <c r="B13" s="17">
        <v>189</v>
      </c>
      <c r="C13" s="74" t="s">
        <v>83</v>
      </c>
      <c r="D13" s="66">
        <v>32984</v>
      </c>
      <c r="E13" s="76">
        <v>30</v>
      </c>
      <c r="F13" s="51" t="s">
        <v>39</v>
      </c>
      <c r="G13" s="68" t="s">
        <v>84</v>
      </c>
      <c r="H13" s="51" t="s">
        <v>85</v>
      </c>
      <c r="I13" s="52">
        <v>44014</v>
      </c>
      <c r="J13" s="53">
        <v>9714.5300000000007</v>
      </c>
      <c r="K13" s="51">
        <v>7.57</v>
      </c>
      <c r="L13" s="51">
        <v>0</v>
      </c>
      <c r="M13" s="51">
        <v>6</v>
      </c>
      <c r="N13" s="51">
        <v>0</v>
      </c>
      <c r="O13" s="51">
        <v>8</v>
      </c>
      <c r="P13" s="49" t="s">
        <v>29</v>
      </c>
      <c r="Q13" s="54" t="s">
        <v>76</v>
      </c>
      <c r="R13" s="79" t="s">
        <v>86</v>
      </c>
      <c r="S13" s="79" t="s">
        <v>87</v>
      </c>
      <c r="T13" s="43">
        <f t="shared" si="0"/>
        <v>21.57</v>
      </c>
      <c r="U13" s="44">
        <f>X$3*Z$2/2</f>
        <v>400</v>
      </c>
      <c r="V13" s="31"/>
    </row>
    <row r="14" spans="1:26" x14ac:dyDescent="0.25">
      <c r="A14" s="16">
        <v>13</v>
      </c>
      <c r="B14" s="17">
        <v>699</v>
      </c>
      <c r="C14" s="74" t="s">
        <v>88</v>
      </c>
      <c r="D14" s="66">
        <v>26757</v>
      </c>
      <c r="E14" s="67">
        <v>47</v>
      </c>
      <c r="F14" s="51" t="s">
        <v>39</v>
      </c>
      <c r="G14" s="50" t="s">
        <v>89</v>
      </c>
      <c r="H14" s="51" t="s">
        <v>71</v>
      </c>
      <c r="I14" s="69">
        <v>43994</v>
      </c>
      <c r="J14" s="53">
        <v>1882.2</v>
      </c>
      <c r="K14" s="51">
        <v>9.5299999999999994</v>
      </c>
      <c r="L14" s="51">
        <v>2</v>
      </c>
      <c r="M14" s="51">
        <v>4</v>
      </c>
      <c r="N14" s="51">
        <v>0</v>
      </c>
      <c r="O14" s="51">
        <v>8</v>
      </c>
      <c r="P14" s="49" t="s">
        <v>29</v>
      </c>
      <c r="Q14" s="51" t="s">
        <v>29</v>
      </c>
      <c r="R14" s="31" t="s">
        <v>90</v>
      </c>
      <c r="S14" s="31" t="s">
        <v>91</v>
      </c>
      <c r="T14" s="43">
        <f t="shared" si="0"/>
        <v>21.53</v>
      </c>
      <c r="U14" s="44">
        <f t="shared" ref="U14:U19" si="1">X$3*Z$2</f>
        <v>800</v>
      </c>
      <c r="V14" s="73"/>
    </row>
    <row r="15" spans="1:26" x14ac:dyDescent="0.25">
      <c r="A15" s="31">
        <v>14</v>
      </c>
      <c r="B15" s="46">
        <v>619</v>
      </c>
      <c r="C15" s="80" t="s">
        <v>92</v>
      </c>
      <c r="D15" s="81">
        <v>23534</v>
      </c>
      <c r="E15" s="82">
        <v>56</v>
      </c>
      <c r="F15" s="83" t="s">
        <v>39</v>
      </c>
      <c r="G15" s="50" t="s">
        <v>93</v>
      </c>
      <c r="H15" s="51" t="s">
        <v>41</v>
      </c>
      <c r="I15" s="52">
        <v>44028</v>
      </c>
      <c r="J15" s="53">
        <v>2791.34</v>
      </c>
      <c r="K15" s="51">
        <v>9.3000000000000007</v>
      </c>
      <c r="L15" s="54" t="s">
        <v>61</v>
      </c>
      <c r="M15" s="54" t="s">
        <v>94</v>
      </c>
      <c r="N15" s="54" t="s">
        <v>61</v>
      </c>
      <c r="O15" s="54" t="s">
        <v>62</v>
      </c>
      <c r="P15" s="49" t="s">
        <v>29</v>
      </c>
      <c r="Q15" s="54" t="s">
        <v>29</v>
      </c>
      <c r="R15" s="84" t="s">
        <v>95</v>
      </c>
      <c r="S15" s="85" t="s">
        <v>96</v>
      </c>
      <c r="T15" s="43">
        <f t="shared" si="0"/>
        <v>21.3</v>
      </c>
      <c r="U15" s="44">
        <f t="shared" si="1"/>
        <v>800</v>
      </c>
      <c r="V15" s="73"/>
    </row>
    <row r="16" spans="1:26" x14ac:dyDescent="0.25">
      <c r="A16" s="31">
        <v>15</v>
      </c>
      <c r="B16" s="17">
        <v>546</v>
      </c>
      <c r="C16" s="56" t="s">
        <v>97</v>
      </c>
      <c r="D16" s="57">
        <v>25631</v>
      </c>
      <c r="E16" s="58">
        <v>50</v>
      </c>
      <c r="F16" s="59" t="s">
        <v>23</v>
      </c>
      <c r="G16" s="50" t="s">
        <v>98</v>
      </c>
      <c r="H16" s="59" t="s">
        <v>47</v>
      </c>
      <c r="I16" s="60">
        <v>44028</v>
      </c>
      <c r="J16" s="61">
        <v>2951.87</v>
      </c>
      <c r="K16" s="59">
        <v>9.26</v>
      </c>
      <c r="L16" s="59">
        <v>2</v>
      </c>
      <c r="M16" s="59">
        <v>4</v>
      </c>
      <c r="N16" s="59">
        <v>0</v>
      </c>
      <c r="O16" s="59">
        <v>8</v>
      </c>
      <c r="P16" s="49" t="s">
        <v>29</v>
      </c>
      <c r="Q16" s="59" t="s">
        <v>29</v>
      </c>
      <c r="R16" s="62" t="s">
        <v>99</v>
      </c>
      <c r="S16" s="62" t="s">
        <v>100</v>
      </c>
      <c r="T16" s="43">
        <f t="shared" si="0"/>
        <v>21.259999999999998</v>
      </c>
      <c r="U16" s="44">
        <f t="shared" si="1"/>
        <v>800</v>
      </c>
      <c r="V16" s="86">
        <v>2100</v>
      </c>
    </row>
    <row r="17" spans="1:22" x14ac:dyDescent="0.25">
      <c r="A17" s="16">
        <v>16</v>
      </c>
      <c r="B17" s="46">
        <v>587</v>
      </c>
      <c r="C17" s="56" t="s">
        <v>101</v>
      </c>
      <c r="D17" s="57">
        <v>20472</v>
      </c>
      <c r="E17" s="58">
        <v>64</v>
      </c>
      <c r="F17" s="59" t="s">
        <v>39</v>
      </c>
      <c r="G17" s="50" t="s">
        <v>102</v>
      </c>
      <c r="H17" s="59" t="s">
        <v>35</v>
      </c>
      <c r="I17" s="60">
        <v>44028</v>
      </c>
      <c r="J17" s="61">
        <v>3687.18</v>
      </c>
      <c r="K17" s="59">
        <v>9.08</v>
      </c>
      <c r="L17" s="59">
        <v>2</v>
      </c>
      <c r="M17" s="59">
        <v>4</v>
      </c>
      <c r="N17" s="59">
        <v>0</v>
      </c>
      <c r="O17" s="59">
        <v>8</v>
      </c>
      <c r="P17" s="49" t="s">
        <v>29</v>
      </c>
      <c r="Q17" s="59" t="s">
        <v>29</v>
      </c>
      <c r="R17" s="62" t="s">
        <v>103</v>
      </c>
      <c r="S17" s="62" t="s">
        <v>104</v>
      </c>
      <c r="T17" s="43">
        <f t="shared" si="0"/>
        <v>21.08</v>
      </c>
      <c r="U17" s="44">
        <f t="shared" si="1"/>
        <v>800</v>
      </c>
      <c r="V17" s="73"/>
    </row>
    <row r="18" spans="1:22" x14ac:dyDescent="0.25">
      <c r="A18" s="31">
        <v>17</v>
      </c>
      <c r="B18" s="46">
        <v>577</v>
      </c>
      <c r="C18" s="47" t="s">
        <v>105</v>
      </c>
      <c r="D18" s="66">
        <v>24555</v>
      </c>
      <c r="E18" s="76">
        <v>53</v>
      </c>
      <c r="F18" s="54" t="s">
        <v>39</v>
      </c>
      <c r="G18" s="68" t="s">
        <v>106</v>
      </c>
      <c r="H18" s="54" t="s">
        <v>107</v>
      </c>
      <c r="I18" s="69">
        <v>44028</v>
      </c>
      <c r="J18" s="53">
        <v>0</v>
      </c>
      <c r="K18" s="51">
        <v>10</v>
      </c>
      <c r="L18" s="54" t="s">
        <v>108</v>
      </c>
      <c r="M18" s="54" t="s">
        <v>109</v>
      </c>
      <c r="N18" s="54" t="s">
        <v>61</v>
      </c>
      <c r="O18" s="54" t="s">
        <v>62</v>
      </c>
      <c r="P18" s="49" t="s">
        <v>29</v>
      </c>
      <c r="Q18" s="54" t="s">
        <v>29</v>
      </c>
      <c r="R18" s="87" t="s">
        <v>110</v>
      </c>
      <c r="S18" s="87" t="s">
        <v>111</v>
      </c>
      <c r="T18" s="43">
        <f t="shared" si="0"/>
        <v>21</v>
      </c>
      <c r="U18" s="44">
        <f t="shared" si="1"/>
        <v>800</v>
      </c>
      <c r="V18" s="73"/>
    </row>
    <row r="19" spans="1:22" x14ac:dyDescent="0.25">
      <c r="A19" s="31">
        <v>18</v>
      </c>
      <c r="B19" s="46">
        <v>545</v>
      </c>
      <c r="C19" s="56" t="s">
        <v>112</v>
      </c>
      <c r="D19" s="57">
        <v>36924</v>
      </c>
      <c r="E19" s="58">
        <v>19</v>
      </c>
      <c r="F19" s="59" t="s">
        <v>39</v>
      </c>
      <c r="G19" s="50" t="s">
        <v>113</v>
      </c>
      <c r="H19" s="59" t="s">
        <v>47</v>
      </c>
      <c r="I19" s="60">
        <v>44028</v>
      </c>
      <c r="J19" s="61">
        <v>4812.72</v>
      </c>
      <c r="K19" s="59">
        <v>8.8000000000000007</v>
      </c>
      <c r="L19" s="59">
        <v>2</v>
      </c>
      <c r="M19" s="59">
        <v>4</v>
      </c>
      <c r="N19" s="59">
        <v>0</v>
      </c>
      <c r="O19" s="59">
        <v>8</v>
      </c>
      <c r="P19" s="49" t="s">
        <v>29</v>
      </c>
      <c r="Q19" s="59" t="s">
        <v>29</v>
      </c>
      <c r="R19" s="50" t="s">
        <v>114</v>
      </c>
      <c r="S19" s="88" t="s">
        <v>115</v>
      </c>
      <c r="T19" s="43">
        <f t="shared" si="0"/>
        <v>20.8</v>
      </c>
      <c r="U19" s="44">
        <f t="shared" si="1"/>
        <v>800</v>
      </c>
      <c r="V19" s="73"/>
    </row>
    <row r="20" spans="1:22" x14ac:dyDescent="0.25">
      <c r="A20" s="16">
        <v>19</v>
      </c>
      <c r="B20" s="46">
        <v>689</v>
      </c>
      <c r="C20" s="47" t="s">
        <v>116</v>
      </c>
      <c r="D20" s="66">
        <v>33771</v>
      </c>
      <c r="E20" s="67">
        <v>28</v>
      </c>
      <c r="F20" s="54" t="s">
        <v>39</v>
      </c>
      <c r="G20" s="50" t="s">
        <v>117</v>
      </c>
      <c r="H20" s="51" t="s">
        <v>25</v>
      </c>
      <c r="I20" s="52">
        <v>44029</v>
      </c>
      <c r="J20" s="53">
        <v>4926.8500000000004</v>
      </c>
      <c r="K20" s="51">
        <v>8.77</v>
      </c>
      <c r="L20" s="54" t="s">
        <v>61</v>
      </c>
      <c r="M20" s="54" t="s">
        <v>94</v>
      </c>
      <c r="N20" s="54" t="s">
        <v>61</v>
      </c>
      <c r="O20" s="54" t="s">
        <v>62</v>
      </c>
      <c r="P20" s="49" t="s">
        <v>29</v>
      </c>
      <c r="Q20" s="54" t="s">
        <v>48</v>
      </c>
      <c r="R20" s="55" t="s">
        <v>118</v>
      </c>
      <c r="S20" s="55" t="s">
        <v>119</v>
      </c>
      <c r="T20" s="43">
        <f t="shared" si="0"/>
        <v>20.77</v>
      </c>
      <c r="U20" s="44">
        <f t="shared" ref="U20:U24" si="2">X$3*Z$2/2</f>
        <v>400</v>
      </c>
      <c r="V20" s="31"/>
    </row>
    <row r="21" spans="1:22" x14ac:dyDescent="0.25">
      <c r="A21" s="31">
        <v>20</v>
      </c>
      <c r="B21" s="46">
        <v>578</v>
      </c>
      <c r="C21" s="56" t="s">
        <v>120</v>
      </c>
      <c r="D21" s="57">
        <v>25859</v>
      </c>
      <c r="E21" s="58">
        <v>49</v>
      </c>
      <c r="F21" s="59" t="s">
        <v>39</v>
      </c>
      <c r="G21" s="50" t="s">
        <v>121</v>
      </c>
      <c r="H21" s="51" t="s">
        <v>107</v>
      </c>
      <c r="I21" s="69">
        <v>44028</v>
      </c>
      <c r="J21" s="61">
        <v>1008</v>
      </c>
      <c r="K21" s="59">
        <v>9.75</v>
      </c>
      <c r="L21" s="59">
        <v>3</v>
      </c>
      <c r="M21" s="59">
        <v>3</v>
      </c>
      <c r="N21" s="59">
        <v>0</v>
      </c>
      <c r="O21" s="59">
        <v>8</v>
      </c>
      <c r="P21" s="49" t="s">
        <v>29</v>
      </c>
      <c r="Q21" s="59" t="s">
        <v>76</v>
      </c>
      <c r="R21" s="62" t="s">
        <v>122</v>
      </c>
      <c r="S21" s="62" t="s">
        <v>123</v>
      </c>
      <c r="T21" s="43">
        <f t="shared" si="0"/>
        <v>20.75</v>
      </c>
      <c r="U21" s="44">
        <f t="shared" si="2"/>
        <v>400</v>
      </c>
      <c r="V21" s="31"/>
    </row>
    <row r="22" spans="1:22" x14ac:dyDescent="0.25">
      <c r="A22" s="31">
        <v>21</v>
      </c>
      <c r="B22" s="46">
        <v>613</v>
      </c>
      <c r="C22" s="47" t="s">
        <v>124</v>
      </c>
      <c r="D22" s="66">
        <v>28408</v>
      </c>
      <c r="E22" s="67">
        <v>42</v>
      </c>
      <c r="F22" s="54" t="s">
        <v>39</v>
      </c>
      <c r="G22" s="89" t="s">
        <v>125</v>
      </c>
      <c r="H22" s="51" t="s">
        <v>41</v>
      </c>
      <c r="I22" s="52">
        <v>44028</v>
      </c>
      <c r="J22" s="53">
        <v>2539.1999999999998</v>
      </c>
      <c r="K22" s="51">
        <v>9.3699999999999992</v>
      </c>
      <c r="L22" s="54" t="s">
        <v>108</v>
      </c>
      <c r="M22" s="54" t="s">
        <v>109</v>
      </c>
      <c r="N22" s="54" t="s">
        <v>61</v>
      </c>
      <c r="O22" s="54" t="s">
        <v>62</v>
      </c>
      <c r="P22" s="49" t="s">
        <v>29</v>
      </c>
      <c r="Q22" s="54" t="s">
        <v>42</v>
      </c>
      <c r="R22" s="55" t="s">
        <v>126</v>
      </c>
      <c r="S22" s="55" t="s">
        <v>127</v>
      </c>
      <c r="T22" s="43">
        <f t="shared" si="0"/>
        <v>20.369999999999997</v>
      </c>
      <c r="U22" s="44">
        <f t="shared" si="2"/>
        <v>400</v>
      </c>
      <c r="V22" s="31"/>
    </row>
    <row r="23" spans="1:22" x14ac:dyDescent="0.25">
      <c r="A23" s="16">
        <v>22</v>
      </c>
      <c r="B23" s="46">
        <v>634</v>
      </c>
      <c r="C23" s="47" t="s">
        <v>128</v>
      </c>
      <c r="D23" s="66">
        <v>33092</v>
      </c>
      <c r="E23" s="67">
        <v>29</v>
      </c>
      <c r="F23" s="54" t="s">
        <v>39</v>
      </c>
      <c r="G23" s="89" t="s">
        <v>129</v>
      </c>
      <c r="H23" s="51" t="s">
        <v>130</v>
      </c>
      <c r="I23" s="52">
        <v>44028</v>
      </c>
      <c r="J23" s="53">
        <v>0</v>
      </c>
      <c r="K23" s="51">
        <v>10</v>
      </c>
      <c r="L23" s="54" t="s">
        <v>109</v>
      </c>
      <c r="M23" s="54" t="s">
        <v>108</v>
      </c>
      <c r="N23" s="54" t="s">
        <v>26</v>
      </c>
      <c r="O23" s="54" t="s">
        <v>28</v>
      </c>
      <c r="P23" s="49"/>
      <c r="Q23" s="54" t="s">
        <v>76</v>
      </c>
      <c r="R23" s="55" t="s">
        <v>131</v>
      </c>
      <c r="S23" s="55" t="s">
        <v>132</v>
      </c>
      <c r="T23" s="43">
        <f t="shared" si="0"/>
        <v>20</v>
      </c>
      <c r="U23" s="44">
        <f t="shared" si="2"/>
        <v>400</v>
      </c>
      <c r="V23" s="31"/>
    </row>
    <row r="24" spans="1:22" x14ac:dyDescent="0.25">
      <c r="A24" s="31">
        <v>23</v>
      </c>
      <c r="B24" s="46">
        <v>638</v>
      </c>
      <c r="C24" s="74" t="s">
        <v>133</v>
      </c>
      <c r="D24" s="66">
        <v>30521</v>
      </c>
      <c r="E24" s="76">
        <v>37</v>
      </c>
      <c r="F24" s="51" t="s">
        <v>39</v>
      </c>
      <c r="G24" s="89" t="s">
        <v>75</v>
      </c>
      <c r="H24" s="51" t="s">
        <v>130</v>
      </c>
      <c r="I24" s="52">
        <v>44028</v>
      </c>
      <c r="J24" s="53">
        <v>0</v>
      </c>
      <c r="K24" s="51">
        <v>10</v>
      </c>
      <c r="L24" s="51">
        <v>4</v>
      </c>
      <c r="M24" s="51">
        <v>2</v>
      </c>
      <c r="N24" s="51">
        <v>0</v>
      </c>
      <c r="O24" s="51">
        <v>8</v>
      </c>
      <c r="P24" s="49" t="s">
        <v>29</v>
      </c>
      <c r="Q24" s="54" t="s">
        <v>134</v>
      </c>
      <c r="R24" s="31" t="s">
        <v>135</v>
      </c>
      <c r="S24" s="75" t="s">
        <v>136</v>
      </c>
      <c r="T24" s="43">
        <f t="shared" si="0"/>
        <v>20</v>
      </c>
      <c r="U24" s="44">
        <f t="shared" si="2"/>
        <v>400</v>
      </c>
      <c r="V24" s="31"/>
    </row>
    <row r="25" spans="1:22" x14ac:dyDescent="0.25">
      <c r="A25" s="31">
        <v>24</v>
      </c>
      <c r="B25" s="46">
        <v>550</v>
      </c>
      <c r="C25" s="70" t="s">
        <v>137</v>
      </c>
      <c r="D25" s="57">
        <v>25289</v>
      </c>
      <c r="E25" s="58">
        <v>51</v>
      </c>
      <c r="F25" s="90" t="s">
        <v>23</v>
      </c>
      <c r="G25" s="89" t="s">
        <v>138</v>
      </c>
      <c r="H25" s="59" t="s">
        <v>47</v>
      </c>
      <c r="I25" s="60">
        <v>44028</v>
      </c>
      <c r="J25" s="61">
        <v>8007.73</v>
      </c>
      <c r="K25" s="59">
        <v>8</v>
      </c>
      <c r="L25" s="59">
        <v>1</v>
      </c>
      <c r="M25" s="59">
        <v>5</v>
      </c>
      <c r="N25" s="59">
        <v>1</v>
      </c>
      <c r="O25" s="59">
        <v>7</v>
      </c>
      <c r="P25" s="49" t="s">
        <v>29</v>
      </c>
      <c r="Q25" s="59" t="s">
        <v>29</v>
      </c>
      <c r="R25" s="55" t="s">
        <v>139</v>
      </c>
      <c r="S25" s="91" t="s">
        <v>140</v>
      </c>
      <c r="T25" s="43">
        <f t="shared" si="0"/>
        <v>20</v>
      </c>
      <c r="U25" s="44">
        <f t="shared" ref="U25:U26" si="3">X$3*Z$2</f>
        <v>800</v>
      </c>
      <c r="V25" s="73"/>
    </row>
    <row r="26" spans="1:22" x14ac:dyDescent="0.25">
      <c r="A26" s="16">
        <v>25</v>
      </c>
      <c r="B26" s="46">
        <v>667</v>
      </c>
      <c r="C26" s="74" t="s">
        <v>141</v>
      </c>
      <c r="D26" s="66">
        <v>29966</v>
      </c>
      <c r="E26" s="76">
        <v>38</v>
      </c>
      <c r="F26" s="51" t="s">
        <v>39</v>
      </c>
      <c r="G26" s="50" t="s">
        <v>142</v>
      </c>
      <c r="H26" s="54" t="s">
        <v>143</v>
      </c>
      <c r="I26" s="52">
        <v>44028</v>
      </c>
      <c r="J26" s="53">
        <v>113.41</v>
      </c>
      <c r="K26" s="51">
        <v>9.9700000000000006</v>
      </c>
      <c r="L26" s="51">
        <v>3</v>
      </c>
      <c r="M26" s="51">
        <v>3</v>
      </c>
      <c r="N26" s="51">
        <v>1</v>
      </c>
      <c r="O26" s="51">
        <v>7</v>
      </c>
      <c r="P26" s="49" t="s">
        <v>29</v>
      </c>
      <c r="Q26" s="54" t="s">
        <v>29</v>
      </c>
      <c r="R26" s="79" t="s">
        <v>144</v>
      </c>
      <c r="S26" s="79" t="s">
        <v>145</v>
      </c>
      <c r="T26" s="43">
        <f t="shared" si="0"/>
        <v>19.97</v>
      </c>
      <c r="U26" s="44">
        <f t="shared" si="3"/>
        <v>800</v>
      </c>
      <c r="V26" s="73"/>
    </row>
    <row r="27" spans="1:22" x14ac:dyDescent="0.25">
      <c r="A27" s="31">
        <v>26</v>
      </c>
      <c r="B27" s="46">
        <v>637</v>
      </c>
      <c r="C27" s="70" t="s">
        <v>146</v>
      </c>
      <c r="D27" s="57">
        <v>23321</v>
      </c>
      <c r="E27" s="58">
        <v>56</v>
      </c>
      <c r="F27" s="90" t="s">
        <v>39</v>
      </c>
      <c r="G27" s="50" t="s">
        <v>147</v>
      </c>
      <c r="H27" s="51" t="s">
        <v>130</v>
      </c>
      <c r="I27" s="52">
        <v>44028</v>
      </c>
      <c r="J27" s="53">
        <v>4839.6000000000004</v>
      </c>
      <c r="K27" s="51">
        <v>8.7899999999999991</v>
      </c>
      <c r="L27" s="51">
        <v>3</v>
      </c>
      <c r="M27" s="51">
        <v>3</v>
      </c>
      <c r="N27" s="51">
        <v>0</v>
      </c>
      <c r="O27" s="51">
        <v>8</v>
      </c>
      <c r="P27" s="49" t="s">
        <v>29</v>
      </c>
      <c r="Q27" s="54" t="s">
        <v>42</v>
      </c>
      <c r="R27" s="91" t="s">
        <v>148</v>
      </c>
      <c r="S27" s="91" t="s">
        <v>149</v>
      </c>
      <c r="T27" s="43">
        <f t="shared" si="0"/>
        <v>19.79</v>
      </c>
      <c r="U27" s="44">
        <f t="shared" ref="U27:U29" si="4">X$3*Z$2/2</f>
        <v>400</v>
      </c>
      <c r="V27" s="31"/>
    </row>
    <row r="28" spans="1:22" x14ac:dyDescent="0.25">
      <c r="A28" s="31">
        <v>27</v>
      </c>
      <c r="B28" s="46">
        <v>668</v>
      </c>
      <c r="C28" s="70" t="s">
        <v>150</v>
      </c>
      <c r="D28" s="57">
        <v>34004</v>
      </c>
      <c r="E28" s="58">
        <v>27</v>
      </c>
      <c r="F28" s="90" t="s">
        <v>39</v>
      </c>
      <c r="G28" s="89" t="s">
        <v>151</v>
      </c>
      <c r="H28" s="54" t="s">
        <v>143</v>
      </c>
      <c r="I28" s="52">
        <v>44028</v>
      </c>
      <c r="J28" s="53">
        <v>2616.27</v>
      </c>
      <c r="K28" s="51">
        <v>9.35</v>
      </c>
      <c r="L28" s="54" t="s">
        <v>152</v>
      </c>
      <c r="M28" s="54" t="s">
        <v>152</v>
      </c>
      <c r="N28" s="54" t="s">
        <v>61</v>
      </c>
      <c r="O28" s="54" t="s">
        <v>62</v>
      </c>
      <c r="P28" s="49" t="s">
        <v>29</v>
      </c>
      <c r="Q28" s="54" t="s">
        <v>42</v>
      </c>
      <c r="R28" s="91" t="s">
        <v>153</v>
      </c>
      <c r="S28" s="92" t="s">
        <v>154</v>
      </c>
      <c r="T28" s="43">
        <f t="shared" si="0"/>
        <v>19.350000000000001</v>
      </c>
      <c r="U28" s="44">
        <f t="shared" si="4"/>
        <v>400</v>
      </c>
      <c r="V28" s="31"/>
    </row>
    <row r="29" spans="1:22" x14ac:dyDescent="0.25">
      <c r="A29" s="16">
        <v>28</v>
      </c>
      <c r="B29" s="46">
        <v>617</v>
      </c>
      <c r="C29" s="47" t="s">
        <v>155</v>
      </c>
      <c r="D29" s="48">
        <v>30642</v>
      </c>
      <c r="E29" s="76">
        <v>36</v>
      </c>
      <c r="F29" s="51" t="s">
        <v>23</v>
      </c>
      <c r="G29" s="89" t="s">
        <v>156</v>
      </c>
      <c r="H29" s="51" t="s">
        <v>41</v>
      </c>
      <c r="I29" s="52">
        <v>44028</v>
      </c>
      <c r="J29" s="53">
        <v>7339.33</v>
      </c>
      <c r="K29" s="51">
        <v>8.17</v>
      </c>
      <c r="L29" s="51">
        <v>3</v>
      </c>
      <c r="M29" s="51">
        <v>3</v>
      </c>
      <c r="N29" s="51">
        <v>0</v>
      </c>
      <c r="O29" s="51">
        <v>8</v>
      </c>
      <c r="P29" s="49" t="s">
        <v>29</v>
      </c>
      <c r="Q29" s="54" t="s">
        <v>42</v>
      </c>
      <c r="R29" s="55" t="s">
        <v>157</v>
      </c>
      <c r="S29" s="93" t="s">
        <v>158</v>
      </c>
      <c r="T29" s="43">
        <f t="shared" si="0"/>
        <v>19.170000000000002</v>
      </c>
      <c r="U29" s="44">
        <f t="shared" si="4"/>
        <v>400</v>
      </c>
      <c r="V29" s="31"/>
    </row>
    <row r="30" spans="1:22" x14ac:dyDescent="0.25">
      <c r="A30" s="31">
        <v>29</v>
      </c>
      <c r="B30" s="17">
        <v>630</v>
      </c>
      <c r="C30" s="94" t="s">
        <v>159</v>
      </c>
      <c r="D30" s="95">
        <v>24700</v>
      </c>
      <c r="E30" s="96">
        <v>52</v>
      </c>
      <c r="F30" s="96" t="s">
        <v>23</v>
      </c>
      <c r="G30" s="89" t="s">
        <v>160</v>
      </c>
      <c r="H30" s="51" t="s">
        <v>41</v>
      </c>
      <c r="I30" s="52">
        <v>44028</v>
      </c>
      <c r="J30" s="31">
        <v>11978.26</v>
      </c>
      <c r="K30" s="49">
        <v>7.01</v>
      </c>
      <c r="L30" s="49">
        <v>1</v>
      </c>
      <c r="M30" s="49">
        <v>5</v>
      </c>
      <c r="N30" s="49">
        <v>1</v>
      </c>
      <c r="O30" s="49">
        <v>7</v>
      </c>
      <c r="P30" s="49" t="s">
        <v>29</v>
      </c>
      <c r="Q30" s="49" t="s">
        <v>29</v>
      </c>
      <c r="R30" s="31" t="s">
        <v>161</v>
      </c>
      <c r="S30" s="75" t="s">
        <v>162</v>
      </c>
      <c r="T30" s="43">
        <f t="shared" si="0"/>
        <v>19.009999999999998</v>
      </c>
      <c r="U30" s="44">
        <f>X$3*Z$2</f>
        <v>800</v>
      </c>
      <c r="V30" s="73"/>
    </row>
    <row r="31" spans="1:22" x14ac:dyDescent="0.25">
      <c r="A31" s="31">
        <v>30</v>
      </c>
      <c r="B31" s="46">
        <v>562</v>
      </c>
      <c r="C31" s="74" t="s">
        <v>163</v>
      </c>
      <c r="D31" s="66">
        <v>28685</v>
      </c>
      <c r="E31" s="67">
        <v>41</v>
      </c>
      <c r="F31" s="51" t="s">
        <v>23</v>
      </c>
      <c r="G31" s="97" t="s">
        <v>164</v>
      </c>
      <c r="H31" s="51" t="s">
        <v>107</v>
      </c>
      <c r="I31" s="69">
        <v>44028</v>
      </c>
      <c r="J31" s="53">
        <v>14.01</v>
      </c>
      <c r="K31" s="51">
        <v>10</v>
      </c>
      <c r="L31" s="51">
        <v>4</v>
      </c>
      <c r="M31" s="51">
        <v>2</v>
      </c>
      <c r="N31" s="51">
        <v>1</v>
      </c>
      <c r="O31" s="51">
        <v>7</v>
      </c>
      <c r="P31" s="49" t="s">
        <v>29</v>
      </c>
      <c r="Q31" s="51" t="s">
        <v>76</v>
      </c>
      <c r="R31" s="31" t="s">
        <v>165</v>
      </c>
      <c r="S31" s="31" t="s">
        <v>166</v>
      </c>
      <c r="T31" s="43">
        <f t="shared" si="0"/>
        <v>19</v>
      </c>
      <c r="U31" s="44">
        <f>X$3*Z$2/2</f>
        <v>400</v>
      </c>
      <c r="V31" s="31"/>
    </row>
    <row r="32" spans="1:22" x14ac:dyDescent="0.25">
      <c r="A32" s="16">
        <v>31</v>
      </c>
      <c r="B32" s="46">
        <v>676</v>
      </c>
      <c r="C32" s="47" t="s">
        <v>167</v>
      </c>
      <c r="D32" s="66">
        <v>28705</v>
      </c>
      <c r="E32" s="67">
        <v>41</v>
      </c>
      <c r="F32" s="54" t="s">
        <v>23</v>
      </c>
      <c r="G32" s="97" t="s">
        <v>168</v>
      </c>
      <c r="H32" s="51" t="s">
        <v>25</v>
      </c>
      <c r="I32" s="52">
        <v>44029</v>
      </c>
      <c r="J32" s="53">
        <v>5538.93</v>
      </c>
      <c r="K32" s="54" t="s">
        <v>169</v>
      </c>
      <c r="L32" s="54" t="s">
        <v>108</v>
      </c>
      <c r="M32" s="54" t="s">
        <v>109</v>
      </c>
      <c r="N32" s="54" t="s">
        <v>108</v>
      </c>
      <c r="O32" s="54" t="s">
        <v>27</v>
      </c>
      <c r="P32" s="49" t="s">
        <v>29</v>
      </c>
      <c r="Q32" s="54" t="s">
        <v>29</v>
      </c>
      <c r="R32" s="68" t="s">
        <v>170</v>
      </c>
      <c r="S32" s="55" t="s">
        <v>171</v>
      </c>
      <c r="T32" s="43">
        <f t="shared" si="0"/>
        <v>18.619999999999997</v>
      </c>
      <c r="U32" s="44">
        <f t="shared" ref="U32:U33" si="5">X$3*Z$2</f>
        <v>800</v>
      </c>
      <c r="V32" s="86">
        <v>2100</v>
      </c>
    </row>
    <row r="33" spans="1:22" x14ac:dyDescent="0.25">
      <c r="A33" s="31">
        <v>32</v>
      </c>
      <c r="B33" s="17">
        <v>645</v>
      </c>
      <c r="C33" s="47" t="s">
        <v>172</v>
      </c>
      <c r="D33" s="66">
        <v>27519</v>
      </c>
      <c r="E33" s="67">
        <v>45</v>
      </c>
      <c r="F33" s="54" t="s">
        <v>23</v>
      </c>
      <c r="G33" s="97" t="s">
        <v>173</v>
      </c>
      <c r="H33" s="51" t="s">
        <v>174</v>
      </c>
      <c r="I33" s="52">
        <v>44021</v>
      </c>
      <c r="J33" s="53">
        <v>7159.73</v>
      </c>
      <c r="K33" s="51">
        <v>8.2100000000000009</v>
      </c>
      <c r="L33" s="54" t="s">
        <v>108</v>
      </c>
      <c r="M33" s="54" t="s">
        <v>109</v>
      </c>
      <c r="N33" s="54" t="s">
        <v>108</v>
      </c>
      <c r="O33" s="54" t="s">
        <v>27</v>
      </c>
      <c r="P33" s="98" t="s">
        <v>29</v>
      </c>
      <c r="Q33" s="54" t="s">
        <v>29</v>
      </c>
      <c r="R33" s="87"/>
      <c r="S33" s="87"/>
      <c r="T33" s="43">
        <f t="shared" si="0"/>
        <v>18.21</v>
      </c>
      <c r="U33" s="44">
        <f t="shared" si="5"/>
        <v>800</v>
      </c>
      <c r="V33" s="73"/>
    </row>
    <row r="34" spans="1:22" x14ac:dyDescent="0.25">
      <c r="A34" s="31">
        <v>33</v>
      </c>
      <c r="B34" s="46">
        <v>602</v>
      </c>
      <c r="C34" s="70" t="s">
        <v>175</v>
      </c>
      <c r="D34" s="57">
        <v>30968</v>
      </c>
      <c r="E34" s="58">
        <v>35</v>
      </c>
      <c r="F34" s="59" t="s">
        <v>23</v>
      </c>
      <c r="G34" s="89" t="s">
        <v>176</v>
      </c>
      <c r="H34" s="51" t="s">
        <v>41</v>
      </c>
      <c r="I34" s="52">
        <v>44028</v>
      </c>
      <c r="J34" s="53">
        <v>4322.54</v>
      </c>
      <c r="K34" s="51">
        <v>8.92</v>
      </c>
      <c r="L34" s="51">
        <v>5</v>
      </c>
      <c r="M34" s="51">
        <v>1</v>
      </c>
      <c r="N34" s="51">
        <v>0</v>
      </c>
      <c r="O34" s="51">
        <v>8</v>
      </c>
      <c r="P34" s="49" t="s">
        <v>29</v>
      </c>
      <c r="Q34" s="54" t="s">
        <v>42</v>
      </c>
      <c r="R34" s="99" t="s">
        <v>177</v>
      </c>
      <c r="S34" s="99" t="s">
        <v>178</v>
      </c>
      <c r="T34" s="43">
        <f t="shared" si="0"/>
        <v>17.920000000000002</v>
      </c>
      <c r="U34" s="44">
        <f t="shared" ref="U34:U35" si="6">X$3*Z$2/2</f>
        <v>400</v>
      </c>
      <c r="V34" s="31"/>
    </row>
    <row r="35" spans="1:22" x14ac:dyDescent="0.25">
      <c r="A35" s="16">
        <v>34</v>
      </c>
      <c r="B35" s="46">
        <v>686</v>
      </c>
      <c r="C35" s="100" t="s">
        <v>179</v>
      </c>
      <c r="D35" s="101">
        <v>27677</v>
      </c>
      <c r="E35" s="102">
        <v>44</v>
      </c>
      <c r="F35" s="59" t="s">
        <v>39</v>
      </c>
      <c r="G35" s="89" t="s">
        <v>180</v>
      </c>
      <c r="H35" s="51" t="s">
        <v>25</v>
      </c>
      <c r="I35" s="52">
        <v>44029</v>
      </c>
      <c r="J35" s="53">
        <v>5267.47</v>
      </c>
      <c r="K35" s="51">
        <v>8.68</v>
      </c>
      <c r="L35" s="54" t="s">
        <v>61</v>
      </c>
      <c r="M35" s="54" t="s">
        <v>94</v>
      </c>
      <c r="N35" s="54" t="s">
        <v>109</v>
      </c>
      <c r="O35" s="54" t="s">
        <v>109</v>
      </c>
      <c r="P35" s="49" t="s">
        <v>29</v>
      </c>
      <c r="Q35" s="54" t="s">
        <v>76</v>
      </c>
      <c r="R35" s="55" t="s">
        <v>181</v>
      </c>
      <c r="S35" s="93" t="s">
        <v>182</v>
      </c>
      <c r="T35" s="43">
        <f t="shared" si="0"/>
        <v>17.68</v>
      </c>
      <c r="U35" s="44">
        <f t="shared" si="6"/>
        <v>400</v>
      </c>
      <c r="V35" s="31"/>
    </row>
    <row r="36" spans="1:22" x14ac:dyDescent="0.25">
      <c r="A36" s="31">
        <v>35</v>
      </c>
      <c r="B36" s="17">
        <v>621</v>
      </c>
      <c r="C36" s="70" t="s">
        <v>183</v>
      </c>
      <c r="D36" s="81">
        <v>29828</v>
      </c>
      <c r="E36" s="82">
        <v>38</v>
      </c>
      <c r="F36" s="83" t="s">
        <v>39</v>
      </c>
      <c r="G36" s="89" t="s">
        <v>52</v>
      </c>
      <c r="H36" s="51" t="s">
        <v>41</v>
      </c>
      <c r="I36" s="52">
        <v>44028</v>
      </c>
      <c r="J36" s="53">
        <v>5966.83</v>
      </c>
      <c r="K36" s="51">
        <v>8.51</v>
      </c>
      <c r="L36" s="54" t="s">
        <v>108</v>
      </c>
      <c r="M36" s="54" t="s">
        <v>109</v>
      </c>
      <c r="N36" s="54" t="s">
        <v>152</v>
      </c>
      <c r="O36" s="54" t="s">
        <v>94</v>
      </c>
      <c r="P36" s="49" t="s">
        <v>29</v>
      </c>
      <c r="Q36" s="54" t="s">
        <v>29</v>
      </c>
      <c r="R36" s="91" t="s">
        <v>184</v>
      </c>
      <c r="S36" s="55" t="s">
        <v>185</v>
      </c>
      <c r="T36" s="43">
        <f t="shared" si="0"/>
        <v>17.509999999999998</v>
      </c>
      <c r="U36" s="44">
        <f>X$3*Z$2</f>
        <v>800</v>
      </c>
      <c r="V36" s="73"/>
    </row>
    <row r="37" spans="1:22" x14ac:dyDescent="0.25">
      <c r="A37" s="31">
        <v>36</v>
      </c>
      <c r="B37" s="17">
        <v>681</v>
      </c>
      <c r="C37" s="103" t="s">
        <v>186</v>
      </c>
      <c r="D37" s="48">
        <v>35579</v>
      </c>
      <c r="E37" s="76">
        <v>23</v>
      </c>
      <c r="F37" s="54" t="s">
        <v>23</v>
      </c>
      <c r="G37" s="89" t="s">
        <v>187</v>
      </c>
      <c r="H37" s="51" t="s">
        <v>25</v>
      </c>
      <c r="I37" s="52">
        <v>44029</v>
      </c>
      <c r="J37" s="53">
        <v>2423.0700000000002</v>
      </c>
      <c r="K37" s="51">
        <v>9.39</v>
      </c>
      <c r="L37" s="54" t="s">
        <v>109</v>
      </c>
      <c r="M37" s="54" t="s">
        <v>108</v>
      </c>
      <c r="N37" s="54" t="s">
        <v>108</v>
      </c>
      <c r="O37" s="54" t="s">
        <v>27</v>
      </c>
      <c r="P37" s="49" t="s">
        <v>29</v>
      </c>
      <c r="Q37" s="54" t="s">
        <v>76</v>
      </c>
      <c r="R37" s="50" t="s">
        <v>188</v>
      </c>
      <c r="S37" s="55" t="s">
        <v>189</v>
      </c>
      <c r="T37" s="43">
        <f t="shared" si="0"/>
        <v>17.39</v>
      </c>
      <c r="U37" s="44">
        <f>X$3*Z$2/2</f>
        <v>400</v>
      </c>
      <c r="V37" s="31"/>
    </row>
    <row r="38" spans="1:22" x14ac:dyDescent="0.25">
      <c r="A38" s="16">
        <v>37</v>
      </c>
      <c r="B38" s="17">
        <v>533</v>
      </c>
      <c r="C38" s="47" t="s">
        <v>190</v>
      </c>
      <c r="D38" s="66">
        <v>25438</v>
      </c>
      <c r="E38" s="67">
        <v>51</v>
      </c>
      <c r="F38" s="54" t="s">
        <v>23</v>
      </c>
      <c r="G38" s="97" t="s">
        <v>191</v>
      </c>
      <c r="H38" s="51" t="s">
        <v>192</v>
      </c>
      <c r="I38" s="69">
        <v>44028</v>
      </c>
      <c r="J38" s="53">
        <v>11298.03</v>
      </c>
      <c r="K38" s="51">
        <v>7.18</v>
      </c>
      <c r="L38" s="51">
        <v>3</v>
      </c>
      <c r="M38" s="54" t="s">
        <v>152</v>
      </c>
      <c r="N38" s="51">
        <v>1</v>
      </c>
      <c r="O38" s="54" t="s">
        <v>62</v>
      </c>
      <c r="P38" s="49" t="s">
        <v>29</v>
      </c>
      <c r="Q38" s="54" t="s">
        <v>29</v>
      </c>
      <c r="R38" s="55" t="s">
        <v>193</v>
      </c>
      <c r="S38" s="55" t="s">
        <v>194</v>
      </c>
      <c r="T38" s="43">
        <f t="shared" si="0"/>
        <v>17.18</v>
      </c>
      <c r="U38" s="44">
        <f>X$3*Z$2</f>
        <v>800</v>
      </c>
      <c r="V38" s="104"/>
    </row>
    <row r="39" spans="1:22" x14ac:dyDescent="0.25">
      <c r="A39" s="31">
        <v>38</v>
      </c>
      <c r="B39" s="46">
        <v>683</v>
      </c>
      <c r="C39" s="103" t="s">
        <v>195</v>
      </c>
      <c r="D39" s="48">
        <v>32213</v>
      </c>
      <c r="E39" s="76">
        <v>32</v>
      </c>
      <c r="F39" s="51" t="s">
        <v>39</v>
      </c>
      <c r="G39" s="50" t="s">
        <v>52</v>
      </c>
      <c r="H39" s="51" t="s">
        <v>25</v>
      </c>
      <c r="I39" s="52">
        <v>44029</v>
      </c>
      <c r="J39" s="53">
        <v>0</v>
      </c>
      <c r="K39" s="51">
        <v>10</v>
      </c>
      <c r="L39" s="51">
        <v>5</v>
      </c>
      <c r="M39" s="51">
        <v>1</v>
      </c>
      <c r="N39" s="51">
        <v>2</v>
      </c>
      <c r="O39" s="51">
        <v>6</v>
      </c>
      <c r="P39" s="49" t="s">
        <v>29</v>
      </c>
      <c r="Q39" s="54" t="s">
        <v>76</v>
      </c>
      <c r="R39" s="55" t="s">
        <v>196</v>
      </c>
      <c r="S39" s="55" t="s">
        <v>197</v>
      </c>
      <c r="T39" s="43">
        <f t="shared" si="0"/>
        <v>17</v>
      </c>
      <c r="U39" s="44">
        <f>X$3*Z$2/2</f>
        <v>400</v>
      </c>
      <c r="V39" s="31"/>
    </row>
    <row r="40" spans="1:22" x14ac:dyDescent="0.25">
      <c r="A40" s="31">
        <v>39</v>
      </c>
      <c r="B40" s="17">
        <v>660</v>
      </c>
      <c r="C40" s="105" t="s">
        <v>198</v>
      </c>
      <c r="D40" s="66">
        <v>37125</v>
      </c>
      <c r="E40" s="76">
        <v>18</v>
      </c>
      <c r="F40" s="51" t="s">
        <v>23</v>
      </c>
      <c r="G40" s="97" t="s">
        <v>199</v>
      </c>
      <c r="H40" s="54" t="s">
        <v>143</v>
      </c>
      <c r="I40" s="52">
        <v>44028</v>
      </c>
      <c r="J40" s="53">
        <v>0</v>
      </c>
      <c r="K40" s="51">
        <v>10</v>
      </c>
      <c r="L40" s="51">
        <v>1</v>
      </c>
      <c r="M40" s="51">
        <v>5</v>
      </c>
      <c r="N40" s="51">
        <v>6</v>
      </c>
      <c r="O40" s="51">
        <v>2</v>
      </c>
      <c r="P40" s="98" t="s">
        <v>29</v>
      </c>
      <c r="Q40" s="54" t="s">
        <v>29</v>
      </c>
      <c r="R40" s="31" t="s">
        <v>200</v>
      </c>
      <c r="S40" s="55" t="s">
        <v>201</v>
      </c>
      <c r="T40" s="43">
        <f t="shared" si="0"/>
        <v>17</v>
      </c>
      <c r="U40" s="44">
        <f>X$3*Z$2</f>
        <v>800</v>
      </c>
      <c r="V40" s="73"/>
    </row>
    <row r="41" spans="1:22" x14ac:dyDescent="0.25">
      <c r="A41" s="16">
        <v>40</v>
      </c>
      <c r="B41" s="17">
        <v>663</v>
      </c>
      <c r="C41" s="47" t="s">
        <v>202</v>
      </c>
      <c r="D41" s="66">
        <v>32671</v>
      </c>
      <c r="E41" s="67">
        <v>31</v>
      </c>
      <c r="F41" s="54" t="s">
        <v>39</v>
      </c>
      <c r="G41" s="50" t="s">
        <v>203</v>
      </c>
      <c r="H41" s="54" t="s">
        <v>143</v>
      </c>
      <c r="I41" s="52">
        <v>44028</v>
      </c>
      <c r="J41" s="53">
        <v>20227.07</v>
      </c>
      <c r="K41" s="51">
        <v>4.9400000000000004</v>
      </c>
      <c r="L41" s="54" t="s">
        <v>61</v>
      </c>
      <c r="M41" s="54" t="s">
        <v>94</v>
      </c>
      <c r="N41" s="54" t="s">
        <v>61</v>
      </c>
      <c r="O41" s="54" t="s">
        <v>62</v>
      </c>
      <c r="P41" s="49" t="s">
        <v>29</v>
      </c>
      <c r="Q41" s="54" t="s">
        <v>42</v>
      </c>
      <c r="R41" s="55" t="s">
        <v>204</v>
      </c>
      <c r="S41" s="93" t="s">
        <v>205</v>
      </c>
      <c r="T41" s="43">
        <f t="shared" si="0"/>
        <v>16.940000000000001</v>
      </c>
      <c r="U41" s="44">
        <f t="shared" ref="U41:U43" si="7">X$3*Z$2/2</f>
        <v>400</v>
      </c>
      <c r="V41" s="31"/>
    </row>
    <row r="42" spans="1:22" x14ac:dyDescent="0.25">
      <c r="A42" s="31">
        <v>41</v>
      </c>
      <c r="B42" s="46">
        <v>575</v>
      </c>
      <c r="C42" s="74" t="s">
        <v>206</v>
      </c>
      <c r="D42" s="66">
        <v>25939</v>
      </c>
      <c r="E42" s="67">
        <v>49</v>
      </c>
      <c r="F42" s="51" t="s">
        <v>23</v>
      </c>
      <c r="G42" s="68" t="s">
        <v>207</v>
      </c>
      <c r="H42" s="51" t="s">
        <v>107</v>
      </c>
      <c r="I42" s="69">
        <v>44028</v>
      </c>
      <c r="J42" s="53">
        <v>1351.33</v>
      </c>
      <c r="K42" s="51">
        <v>9.66</v>
      </c>
      <c r="L42" s="51">
        <v>6</v>
      </c>
      <c r="M42" s="51">
        <v>0</v>
      </c>
      <c r="N42" s="51">
        <v>1</v>
      </c>
      <c r="O42" s="51">
        <v>7</v>
      </c>
      <c r="P42" s="49" t="s">
        <v>29</v>
      </c>
      <c r="Q42" s="51" t="s">
        <v>42</v>
      </c>
      <c r="R42" s="106" t="s">
        <v>208</v>
      </c>
      <c r="S42" s="106"/>
      <c r="T42" s="43">
        <f t="shared" si="0"/>
        <v>16.66</v>
      </c>
      <c r="U42" s="44">
        <f t="shared" si="7"/>
        <v>400</v>
      </c>
      <c r="V42" s="62"/>
    </row>
    <row r="43" spans="1:22" x14ac:dyDescent="0.25">
      <c r="A43" s="31">
        <v>42</v>
      </c>
      <c r="B43" s="46">
        <v>670</v>
      </c>
      <c r="C43" s="107" t="s">
        <v>209</v>
      </c>
      <c r="D43" s="81">
        <v>33336</v>
      </c>
      <c r="E43" s="58">
        <v>29</v>
      </c>
      <c r="F43" s="90" t="s">
        <v>23</v>
      </c>
      <c r="G43" s="50" t="s">
        <v>210</v>
      </c>
      <c r="H43" s="54" t="s">
        <v>143</v>
      </c>
      <c r="I43" s="52">
        <v>44028</v>
      </c>
      <c r="J43" s="53">
        <v>1506.38</v>
      </c>
      <c r="K43" s="51">
        <v>9.6199999999999992</v>
      </c>
      <c r="L43" s="54" t="s">
        <v>94</v>
      </c>
      <c r="M43" s="54" t="s">
        <v>61</v>
      </c>
      <c r="N43" s="54" t="s">
        <v>108</v>
      </c>
      <c r="O43" s="54" t="s">
        <v>27</v>
      </c>
      <c r="P43" s="49" t="s">
        <v>29</v>
      </c>
      <c r="Q43" s="54" t="s">
        <v>76</v>
      </c>
      <c r="R43" s="55" t="s">
        <v>211</v>
      </c>
      <c r="S43" s="55" t="s">
        <v>212</v>
      </c>
      <c r="T43" s="43">
        <f t="shared" si="0"/>
        <v>16.619999999999997</v>
      </c>
      <c r="U43" s="44">
        <f t="shared" si="7"/>
        <v>400</v>
      </c>
      <c r="V43" s="31"/>
    </row>
    <row r="44" spans="1:22" x14ac:dyDescent="0.25">
      <c r="A44" s="16">
        <v>43</v>
      </c>
      <c r="B44" s="46">
        <v>622</v>
      </c>
      <c r="C44" s="108" t="s">
        <v>213</v>
      </c>
      <c r="D44" s="66">
        <v>22325</v>
      </c>
      <c r="E44" s="49">
        <v>59</v>
      </c>
      <c r="F44" s="54" t="s">
        <v>39</v>
      </c>
      <c r="G44" s="68" t="s">
        <v>214</v>
      </c>
      <c r="H44" s="51" t="s">
        <v>41</v>
      </c>
      <c r="I44" s="52">
        <v>44028</v>
      </c>
      <c r="J44" s="53">
        <v>15790.82</v>
      </c>
      <c r="K44" s="51">
        <v>6.05</v>
      </c>
      <c r="L44" s="54" t="s">
        <v>108</v>
      </c>
      <c r="M44" s="54" t="s">
        <v>109</v>
      </c>
      <c r="N44" s="54" t="s">
        <v>108</v>
      </c>
      <c r="O44" s="54" t="s">
        <v>27</v>
      </c>
      <c r="P44" s="98" t="s">
        <v>29</v>
      </c>
      <c r="Q44" s="51" t="s">
        <v>29</v>
      </c>
      <c r="R44" s="84" t="s">
        <v>215</v>
      </c>
      <c r="S44" s="84" t="s">
        <v>216</v>
      </c>
      <c r="T44" s="43">
        <f t="shared" si="0"/>
        <v>16.05</v>
      </c>
      <c r="U44" s="44">
        <f t="shared" ref="U44:U50" si="8">X$3*Z$2</f>
        <v>800</v>
      </c>
      <c r="V44" s="109"/>
    </row>
    <row r="45" spans="1:22" x14ac:dyDescent="0.25">
      <c r="A45" s="31">
        <v>44</v>
      </c>
      <c r="B45" s="46">
        <v>679</v>
      </c>
      <c r="C45" s="47" t="s">
        <v>217</v>
      </c>
      <c r="D45" s="66">
        <v>27370</v>
      </c>
      <c r="E45" s="76">
        <v>45</v>
      </c>
      <c r="F45" s="54" t="s">
        <v>39</v>
      </c>
      <c r="G45" s="68" t="s">
        <v>218</v>
      </c>
      <c r="H45" s="51" t="s">
        <v>25</v>
      </c>
      <c r="I45" s="52">
        <v>44029</v>
      </c>
      <c r="J45" s="53">
        <v>16131.33</v>
      </c>
      <c r="K45" s="54" t="s">
        <v>219</v>
      </c>
      <c r="L45" s="54" t="s">
        <v>109</v>
      </c>
      <c r="M45" s="54" t="s">
        <v>108</v>
      </c>
      <c r="N45" s="54" t="s">
        <v>26</v>
      </c>
      <c r="O45" s="54" t="s">
        <v>28</v>
      </c>
      <c r="P45" s="49" t="s">
        <v>29</v>
      </c>
      <c r="Q45" s="54" t="s">
        <v>29</v>
      </c>
      <c r="R45" s="87"/>
      <c r="S45" s="87"/>
      <c r="T45" s="43">
        <f t="shared" si="0"/>
        <v>15.969999999999999</v>
      </c>
      <c r="U45" s="44">
        <f t="shared" si="8"/>
        <v>800</v>
      </c>
      <c r="V45" s="73"/>
    </row>
    <row r="46" spans="1:22" x14ac:dyDescent="0.25">
      <c r="A46" s="31">
        <v>45</v>
      </c>
      <c r="B46" s="17">
        <v>535</v>
      </c>
      <c r="C46" s="47" t="s">
        <v>220</v>
      </c>
      <c r="D46" s="66">
        <v>36296</v>
      </c>
      <c r="E46" s="67">
        <v>21</v>
      </c>
      <c r="F46" s="54" t="s">
        <v>23</v>
      </c>
      <c r="G46" s="50" t="s">
        <v>221</v>
      </c>
      <c r="H46" s="59" t="s">
        <v>192</v>
      </c>
      <c r="I46" s="60">
        <v>44028</v>
      </c>
      <c r="J46" s="61">
        <v>171.21</v>
      </c>
      <c r="K46" s="59">
        <v>9.9600000000000009</v>
      </c>
      <c r="L46" s="90" t="s">
        <v>152</v>
      </c>
      <c r="M46" s="90" t="s">
        <v>108</v>
      </c>
      <c r="N46" s="90" t="s">
        <v>109</v>
      </c>
      <c r="O46" s="90" t="s">
        <v>109</v>
      </c>
      <c r="P46" s="49" t="s">
        <v>29</v>
      </c>
      <c r="Q46" s="90" t="s">
        <v>29</v>
      </c>
      <c r="R46" s="91" t="s">
        <v>222</v>
      </c>
      <c r="S46" s="91" t="s">
        <v>223</v>
      </c>
      <c r="T46" s="43">
        <f t="shared" si="0"/>
        <v>15.96</v>
      </c>
      <c r="U46" s="44">
        <f t="shared" si="8"/>
        <v>800</v>
      </c>
      <c r="V46" s="104"/>
    </row>
    <row r="47" spans="1:22" x14ac:dyDescent="0.25">
      <c r="A47" s="16">
        <v>46</v>
      </c>
      <c r="B47" s="46">
        <v>664</v>
      </c>
      <c r="C47" s="47" t="s">
        <v>224</v>
      </c>
      <c r="D47" s="66">
        <v>26172</v>
      </c>
      <c r="E47" s="67">
        <v>48</v>
      </c>
      <c r="F47" s="54" t="s">
        <v>39</v>
      </c>
      <c r="G47" s="68" t="s">
        <v>187</v>
      </c>
      <c r="H47" s="54" t="s">
        <v>143</v>
      </c>
      <c r="I47" s="52">
        <v>44028</v>
      </c>
      <c r="J47" s="53">
        <v>1566.13</v>
      </c>
      <c r="K47" s="51">
        <v>9.61</v>
      </c>
      <c r="L47" s="54" t="s">
        <v>27</v>
      </c>
      <c r="M47" s="54" t="s">
        <v>26</v>
      </c>
      <c r="N47" s="54" t="s">
        <v>108</v>
      </c>
      <c r="O47" s="54" t="s">
        <v>27</v>
      </c>
      <c r="P47" s="49" t="s">
        <v>29</v>
      </c>
      <c r="Q47" s="54" t="s">
        <v>29</v>
      </c>
      <c r="R47" s="55" t="s">
        <v>225</v>
      </c>
      <c r="S47" s="55" t="s">
        <v>226</v>
      </c>
      <c r="T47" s="43">
        <f t="shared" si="0"/>
        <v>15.61</v>
      </c>
      <c r="U47" s="44">
        <f t="shared" si="8"/>
        <v>800</v>
      </c>
      <c r="V47" s="73"/>
    </row>
    <row r="48" spans="1:22" x14ac:dyDescent="0.25">
      <c r="A48" s="31">
        <v>47</v>
      </c>
      <c r="B48" s="46">
        <v>656</v>
      </c>
      <c r="C48" s="47" t="s">
        <v>227</v>
      </c>
      <c r="D48" s="66">
        <v>24836</v>
      </c>
      <c r="E48" s="67">
        <v>52</v>
      </c>
      <c r="F48" s="54" t="s">
        <v>23</v>
      </c>
      <c r="G48" s="68" t="s">
        <v>228</v>
      </c>
      <c r="H48" s="54" t="s">
        <v>229</v>
      </c>
      <c r="I48" s="52">
        <v>44028</v>
      </c>
      <c r="J48" s="53">
        <v>11802.02</v>
      </c>
      <c r="K48" s="51">
        <v>7.05</v>
      </c>
      <c r="L48" s="54" t="s">
        <v>94</v>
      </c>
      <c r="M48" s="54" t="s">
        <v>61</v>
      </c>
      <c r="N48" s="54" t="s">
        <v>61</v>
      </c>
      <c r="O48" s="54" t="s">
        <v>62</v>
      </c>
      <c r="P48" s="49" t="s">
        <v>29</v>
      </c>
      <c r="Q48" s="54" t="s">
        <v>29</v>
      </c>
      <c r="R48" s="55" t="s">
        <v>230</v>
      </c>
      <c r="S48" s="55" t="s">
        <v>231</v>
      </c>
      <c r="T48" s="43">
        <f t="shared" si="0"/>
        <v>15.05</v>
      </c>
      <c r="U48" s="44">
        <f t="shared" si="8"/>
        <v>800</v>
      </c>
      <c r="V48" s="73"/>
    </row>
    <row r="49" spans="1:23" x14ac:dyDescent="0.25">
      <c r="A49" s="31">
        <v>48</v>
      </c>
      <c r="B49" s="46">
        <v>563</v>
      </c>
      <c r="C49" s="74" t="s">
        <v>232</v>
      </c>
      <c r="D49" s="66">
        <v>35541</v>
      </c>
      <c r="E49" s="67">
        <v>23</v>
      </c>
      <c r="F49" s="51" t="s">
        <v>23</v>
      </c>
      <c r="G49" s="68" t="s">
        <v>233</v>
      </c>
      <c r="H49" s="51" t="s">
        <v>107</v>
      </c>
      <c r="I49" s="69">
        <v>44028</v>
      </c>
      <c r="J49" s="53">
        <v>0</v>
      </c>
      <c r="K49" s="51">
        <v>10</v>
      </c>
      <c r="L49" s="54" t="s">
        <v>27</v>
      </c>
      <c r="M49" s="54" t="s">
        <v>26</v>
      </c>
      <c r="N49" s="54" t="s">
        <v>152</v>
      </c>
      <c r="O49" s="54" t="s">
        <v>94</v>
      </c>
      <c r="P49" s="49" t="s">
        <v>29</v>
      </c>
      <c r="Q49" s="54" t="s">
        <v>29</v>
      </c>
      <c r="R49" s="106" t="s">
        <v>234</v>
      </c>
      <c r="S49" s="110" t="s">
        <v>235</v>
      </c>
      <c r="T49" s="43">
        <f t="shared" si="0"/>
        <v>15</v>
      </c>
      <c r="U49" s="44">
        <f t="shared" si="8"/>
        <v>800</v>
      </c>
      <c r="V49" s="73"/>
    </row>
    <row r="50" spans="1:23" x14ac:dyDescent="0.25">
      <c r="A50" s="16">
        <v>49</v>
      </c>
      <c r="B50" s="46">
        <v>540</v>
      </c>
      <c r="C50" s="56" t="s">
        <v>236</v>
      </c>
      <c r="D50" s="57">
        <v>34859</v>
      </c>
      <c r="E50" s="58">
        <v>25</v>
      </c>
      <c r="F50" s="59" t="s">
        <v>39</v>
      </c>
      <c r="G50" s="50" t="s">
        <v>66</v>
      </c>
      <c r="H50" s="59" t="s">
        <v>47</v>
      </c>
      <c r="I50" s="60">
        <v>44028</v>
      </c>
      <c r="J50" s="61">
        <v>0</v>
      </c>
      <c r="K50" s="59">
        <v>10</v>
      </c>
      <c r="L50" s="59">
        <v>6</v>
      </c>
      <c r="M50" s="59">
        <v>0</v>
      </c>
      <c r="N50" s="59">
        <v>3</v>
      </c>
      <c r="O50" s="59">
        <v>5</v>
      </c>
      <c r="P50" s="49" t="s">
        <v>29</v>
      </c>
      <c r="Q50" s="59" t="s">
        <v>29</v>
      </c>
      <c r="R50" s="62" t="s">
        <v>237</v>
      </c>
      <c r="S50" s="62" t="s">
        <v>238</v>
      </c>
      <c r="T50" s="43">
        <f t="shared" si="0"/>
        <v>15</v>
      </c>
      <c r="U50" s="44">
        <f t="shared" si="8"/>
        <v>800</v>
      </c>
      <c r="V50" s="73"/>
    </row>
    <row r="51" spans="1:23" x14ac:dyDescent="0.25">
      <c r="A51" s="31">
        <v>50</v>
      </c>
      <c r="B51" s="46">
        <v>542</v>
      </c>
      <c r="C51" s="56" t="s">
        <v>239</v>
      </c>
      <c r="D51" s="57">
        <v>31617</v>
      </c>
      <c r="E51" s="58">
        <v>34</v>
      </c>
      <c r="F51" s="59" t="s">
        <v>23</v>
      </c>
      <c r="G51" s="50" t="s">
        <v>240</v>
      </c>
      <c r="H51" s="59" t="s">
        <v>47</v>
      </c>
      <c r="I51" s="60">
        <v>44028</v>
      </c>
      <c r="J51" s="61">
        <v>0</v>
      </c>
      <c r="K51" s="59">
        <v>10</v>
      </c>
      <c r="L51" s="59">
        <v>6</v>
      </c>
      <c r="M51" s="59">
        <v>0</v>
      </c>
      <c r="N51" s="59">
        <v>3</v>
      </c>
      <c r="O51" s="59">
        <v>5</v>
      </c>
      <c r="P51" s="49" t="s">
        <v>29</v>
      </c>
      <c r="Q51" s="59" t="s">
        <v>241</v>
      </c>
      <c r="R51" s="62" t="s">
        <v>242</v>
      </c>
      <c r="S51" s="62" t="s">
        <v>243</v>
      </c>
      <c r="T51" s="43">
        <f t="shared" si="0"/>
        <v>15</v>
      </c>
      <c r="U51" s="44">
        <f>X$3*Z$2/2</f>
        <v>400</v>
      </c>
      <c r="V51" s="31"/>
      <c r="W51" s="111"/>
    </row>
    <row r="52" spans="1:23" x14ac:dyDescent="0.25">
      <c r="A52" s="31">
        <v>51</v>
      </c>
      <c r="B52" s="46">
        <v>554</v>
      </c>
      <c r="C52" s="56" t="s">
        <v>244</v>
      </c>
      <c r="D52" s="57">
        <v>33601</v>
      </c>
      <c r="E52" s="58">
        <v>28</v>
      </c>
      <c r="F52" s="59" t="s">
        <v>39</v>
      </c>
      <c r="G52" s="50" t="s">
        <v>245</v>
      </c>
      <c r="H52" s="59" t="s">
        <v>47</v>
      </c>
      <c r="I52" s="112">
        <v>44028</v>
      </c>
      <c r="J52" s="61">
        <v>0</v>
      </c>
      <c r="K52" s="59">
        <v>10</v>
      </c>
      <c r="L52" s="59">
        <v>6</v>
      </c>
      <c r="M52" s="59">
        <v>0</v>
      </c>
      <c r="N52" s="59">
        <v>3</v>
      </c>
      <c r="O52" s="59">
        <v>5</v>
      </c>
      <c r="P52" s="49" t="s">
        <v>29</v>
      </c>
      <c r="Q52" s="59" t="s">
        <v>29</v>
      </c>
      <c r="R52" s="62" t="s">
        <v>246</v>
      </c>
      <c r="S52" s="62" t="s">
        <v>247</v>
      </c>
      <c r="T52" s="43">
        <f t="shared" si="0"/>
        <v>15</v>
      </c>
      <c r="U52" s="44">
        <f t="shared" ref="U52:U57" si="9">X$3*Z$2</f>
        <v>800</v>
      </c>
      <c r="V52" s="73"/>
    </row>
    <row r="53" spans="1:23" x14ac:dyDescent="0.25">
      <c r="A53" s="16">
        <v>52</v>
      </c>
      <c r="B53" s="17">
        <v>585</v>
      </c>
      <c r="C53" s="70" t="s">
        <v>248</v>
      </c>
      <c r="D53" s="57">
        <v>23319</v>
      </c>
      <c r="E53" s="71">
        <v>56</v>
      </c>
      <c r="F53" s="90" t="s">
        <v>39</v>
      </c>
      <c r="G53" s="50" t="s">
        <v>249</v>
      </c>
      <c r="H53" s="59" t="s">
        <v>35</v>
      </c>
      <c r="I53" s="60">
        <v>44028</v>
      </c>
      <c r="J53" s="61">
        <v>550.96</v>
      </c>
      <c r="K53" s="59">
        <v>9.86</v>
      </c>
      <c r="L53" s="59">
        <v>6</v>
      </c>
      <c r="M53" s="59">
        <v>0</v>
      </c>
      <c r="N53" s="59">
        <v>3</v>
      </c>
      <c r="O53" s="59">
        <v>5</v>
      </c>
      <c r="P53" s="49" t="s">
        <v>29</v>
      </c>
      <c r="Q53" s="59" t="s">
        <v>29</v>
      </c>
      <c r="R53" s="31" t="s">
        <v>250</v>
      </c>
      <c r="S53" s="113" t="s">
        <v>251</v>
      </c>
      <c r="T53" s="43">
        <f t="shared" si="0"/>
        <v>14.86</v>
      </c>
      <c r="U53" s="44">
        <f t="shared" si="9"/>
        <v>800</v>
      </c>
      <c r="V53" s="73"/>
    </row>
    <row r="54" spans="1:23" x14ac:dyDescent="0.25">
      <c r="A54" s="31">
        <v>53</v>
      </c>
      <c r="B54" s="46">
        <v>547</v>
      </c>
      <c r="C54" s="56" t="s">
        <v>252</v>
      </c>
      <c r="D54" s="57">
        <v>25366</v>
      </c>
      <c r="E54" s="58">
        <v>51</v>
      </c>
      <c r="F54" s="59" t="s">
        <v>39</v>
      </c>
      <c r="G54" s="50" t="s">
        <v>253</v>
      </c>
      <c r="H54" s="59" t="s">
        <v>47</v>
      </c>
      <c r="I54" s="60">
        <v>44028</v>
      </c>
      <c r="J54" s="61">
        <v>632.53</v>
      </c>
      <c r="K54" s="59">
        <v>9.84</v>
      </c>
      <c r="L54" s="59">
        <v>6</v>
      </c>
      <c r="M54" s="59">
        <v>0</v>
      </c>
      <c r="N54" s="59">
        <v>3</v>
      </c>
      <c r="O54" s="59">
        <v>5</v>
      </c>
      <c r="P54" s="49" t="s">
        <v>29</v>
      </c>
      <c r="Q54" s="59" t="s">
        <v>29</v>
      </c>
      <c r="R54" s="62" t="s">
        <v>254</v>
      </c>
      <c r="S54" s="62" t="s">
        <v>255</v>
      </c>
      <c r="T54" s="43">
        <f t="shared" si="0"/>
        <v>14.84</v>
      </c>
      <c r="U54" s="44">
        <f t="shared" si="9"/>
        <v>800</v>
      </c>
      <c r="V54" s="73"/>
    </row>
    <row r="55" spans="1:23" x14ac:dyDescent="0.25">
      <c r="A55" s="31">
        <v>54</v>
      </c>
      <c r="B55" s="17">
        <v>564</v>
      </c>
      <c r="C55" s="74" t="s">
        <v>256</v>
      </c>
      <c r="D55" s="66">
        <v>32766</v>
      </c>
      <c r="E55" s="67">
        <v>31</v>
      </c>
      <c r="F55" s="51" t="s">
        <v>39</v>
      </c>
      <c r="G55" s="50" t="s">
        <v>257</v>
      </c>
      <c r="H55" s="51" t="s">
        <v>107</v>
      </c>
      <c r="I55" s="69">
        <v>44028</v>
      </c>
      <c r="J55" s="53">
        <v>933.2</v>
      </c>
      <c r="K55" s="51">
        <v>9.77</v>
      </c>
      <c r="L55" s="51">
        <v>6</v>
      </c>
      <c r="M55" s="51">
        <v>0</v>
      </c>
      <c r="N55" s="51">
        <v>3</v>
      </c>
      <c r="O55" s="51">
        <v>5</v>
      </c>
      <c r="P55" s="49" t="s">
        <v>29</v>
      </c>
      <c r="Q55" s="51" t="s">
        <v>29</v>
      </c>
      <c r="R55" s="31" t="s">
        <v>258</v>
      </c>
      <c r="S55" s="31" t="s">
        <v>259</v>
      </c>
      <c r="T55" s="43">
        <f t="shared" si="0"/>
        <v>14.77</v>
      </c>
      <c r="U55" s="44">
        <f t="shared" si="9"/>
        <v>800</v>
      </c>
      <c r="V55" s="73"/>
    </row>
    <row r="56" spans="1:23" x14ac:dyDescent="0.25">
      <c r="A56" s="16">
        <v>55</v>
      </c>
      <c r="B56" s="17">
        <v>528</v>
      </c>
      <c r="C56" s="47" t="s">
        <v>260</v>
      </c>
      <c r="D56" s="48">
        <v>21075</v>
      </c>
      <c r="E56" s="76">
        <v>62</v>
      </c>
      <c r="F56" s="49" t="s">
        <v>23</v>
      </c>
      <c r="G56" s="68" t="s">
        <v>261</v>
      </c>
      <c r="H56" s="51" t="s">
        <v>262</v>
      </c>
      <c r="I56" s="52">
        <v>44028</v>
      </c>
      <c r="J56" s="31">
        <v>21047.599999999999</v>
      </c>
      <c r="K56" s="51">
        <v>4.74</v>
      </c>
      <c r="L56" s="49">
        <v>1</v>
      </c>
      <c r="M56" s="49">
        <v>5</v>
      </c>
      <c r="N56" s="49">
        <v>3</v>
      </c>
      <c r="O56" s="49">
        <v>5</v>
      </c>
      <c r="P56" s="49" t="s">
        <v>29</v>
      </c>
      <c r="Q56" s="54" t="s">
        <v>29</v>
      </c>
      <c r="R56" s="31" t="s">
        <v>263</v>
      </c>
      <c r="S56" s="31" t="s">
        <v>264</v>
      </c>
      <c r="T56" s="43">
        <f t="shared" si="0"/>
        <v>14.74</v>
      </c>
      <c r="U56" s="44">
        <f t="shared" si="9"/>
        <v>800</v>
      </c>
      <c r="V56" s="73"/>
    </row>
    <row r="57" spans="1:23" x14ac:dyDescent="0.25">
      <c r="A57" s="31">
        <v>56</v>
      </c>
      <c r="B57" s="46">
        <v>641</v>
      </c>
      <c r="C57" s="74" t="s">
        <v>265</v>
      </c>
      <c r="D57" s="66">
        <v>23451</v>
      </c>
      <c r="E57" s="76">
        <v>56</v>
      </c>
      <c r="F57" s="51" t="s">
        <v>39</v>
      </c>
      <c r="G57" s="68" t="s">
        <v>266</v>
      </c>
      <c r="H57" s="51" t="s">
        <v>174</v>
      </c>
      <c r="I57" s="52">
        <v>44025</v>
      </c>
      <c r="J57" s="53">
        <v>10627.57</v>
      </c>
      <c r="K57" s="51">
        <v>7.34</v>
      </c>
      <c r="L57" s="51">
        <v>3</v>
      </c>
      <c r="M57" s="51">
        <v>3</v>
      </c>
      <c r="N57" s="51">
        <v>4</v>
      </c>
      <c r="O57" s="51">
        <v>4</v>
      </c>
      <c r="P57" s="98" t="s">
        <v>29</v>
      </c>
      <c r="Q57" s="54" t="s">
        <v>29</v>
      </c>
      <c r="R57" s="79" t="s">
        <v>267</v>
      </c>
      <c r="S57" s="79" t="s">
        <v>268</v>
      </c>
      <c r="T57" s="43">
        <f t="shared" si="0"/>
        <v>14.34</v>
      </c>
      <c r="U57" s="44">
        <f t="shared" si="9"/>
        <v>800</v>
      </c>
      <c r="V57" s="73"/>
    </row>
    <row r="58" spans="1:23" x14ac:dyDescent="0.25">
      <c r="A58" s="31">
        <v>57</v>
      </c>
      <c r="B58" s="46">
        <v>674</v>
      </c>
      <c r="C58" s="47" t="s">
        <v>269</v>
      </c>
      <c r="D58" s="66">
        <v>22036</v>
      </c>
      <c r="E58" s="76">
        <v>60</v>
      </c>
      <c r="F58" s="54" t="s">
        <v>39</v>
      </c>
      <c r="G58" s="68" t="s">
        <v>270</v>
      </c>
      <c r="H58" s="51" t="s">
        <v>25</v>
      </c>
      <c r="I58" s="52">
        <v>44029</v>
      </c>
      <c r="J58" s="53">
        <v>15458.67</v>
      </c>
      <c r="K58" s="51">
        <v>6.14</v>
      </c>
      <c r="L58" s="54" t="s">
        <v>109</v>
      </c>
      <c r="M58" s="54" t="s">
        <v>108</v>
      </c>
      <c r="N58" s="54" t="s">
        <v>108</v>
      </c>
      <c r="O58" s="54" t="s">
        <v>27</v>
      </c>
      <c r="P58" s="49" t="s">
        <v>29</v>
      </c>
      <c r="Q58" s="54" t="s">
        <v>271</v>
      </c>
      <c r="R58" s="55" t="s">
        <v>272</v>
      </c>
      <c r="S58" s="55" t="s">
        <v>273</v>
      </c>
      <c r="T58" s="43">
        <f t="shared" si="0"/>
        <v>14.14</v>
      </c>
      <c r="U58" s="44">
        <f t="shared" ref="U58:U60" si="10">X$3*Z$2/2</f>
        <v>400</v>
      </c>
      <c r="V58" s="31"/>
    </row>
    <row r="59" spans="1:23" x14ac:dyDescent="0.25">
      <c r="A59" s="16">
        <v>58</v>
      </c>
      <c r="B59" s="46">
        <v>566</v>
      </c>
      <c r="C59" s="80" t="s">
        <v>274</v>
      </c>
      <c r="D59" s="101">
        <v>35879</v>
      </c>
      <c r="E59" s="114">
        <v>22</v>
      </c>
      <c r="F59" s="115" t="s">
        <v>23</v>
      </c>
      <c r="G59" s="50" t="s">
        <v>275</v>
      </c>
      <c r="H59" s="51" t="s">
        <v>107</v>
      </c>
      <c r="I59" s="69">
        <v>44028</v>
      </c>
      <c r="J59" s="53">
        <v>0</v>
      </c>
      <c r="K59" s="51">
        <v>10</v>
      </c>
      <c r="L59" s="115" t="s">
        <v>27</v>
      </c>
      <c r="M59" s="115" t="s">
        <v>26</v>
      </c>
      <c r="N59" s="115" t="s">
        <v>109</v>
      </c>
      <c r="O59" s="115" t="s">
        <v>109</v>
      </c>
      <c r="P59" s="49" t="s">
        <v>29</v>
      </c>
      <c r="Q59" s="90" t="s">
        <v>42</v>
      </c>
      <c r="R59" s="116" t="s">
        <v>276</v>
      </c>
      <c r="S59" s="75" t="s">
        <v>277</v>
      </c>
      <c r="T59" s="43">
        <f t="shared" si="0"/>
        <v>14</v>
      </c>
      <c r="U59" s="44">
        <f t="shared" si="10"/>
        <v>400</v>
      </c>
      <c r="V59" s="31"/>
    </row>
    <row r="60" spans="1:23" x14ac:dyDescent="0.25">
      <c r="A60" s="31">
        <v>59</v>
      </c>
      <c r="B60" s="46">
        <v>661</v>
      </c>
      <c r="C60" s="103" t="s">
        <v>278</v>
      </c>
      <c r="D60" s="48">
        <v>35202</v>
      </c>
      <c r="E60" s="67">
        <v>24</v>
      </c>
      <c r="F60" s="54" t="s">
        <v>39</v>
      </c>
      <c r="G60" s="68" t="s">
        <v>279</v>
      </c>
      <c r="H60" s="54" t="s">
        <v>143</v>
      </c>
      <c r="I60" s="52">
        <v>44028</v>
      </c>
      <c r="J60" s="53">
        <v>8050.08</v>
      </c>
      <c r="K60" s="51">
        <v>7.99</v>
      </c>
      <c r="L60" s="51">
        <v>2</v>
      </c>
      <c r="M60" s="51">
        <v>4</v>
      </c>
      <c r="N60" s="51">
        <v>6</v>
      </c>
      <c r="O60" s="51">
        <v>2</v>
      </c>
      <c r="P60" s="49" t="s">
        <v>29</v>
      </c>
      <c r="Q60" s="54" t="s">
        <v>76</v>
      </c>
      <c r="R60" s="55" t="s">
        <v>280</v>
      </c>
      <c r="S60" s="93" t="s">
        <v>281</v>
      </c>
      <c r="T60" s="43">
        <f t="shared" si="0"/>
        <v>13.99</v>
      </c>
      <c r="U60" s="44">
        <f t="shared" si="10"/>
        <v>400</v>
      </c>
      <c r="V60" s="31"/>
    </row>
    <row r="61" spans="1:23" x14ac:dyDescent="0.25">
      <c r="A61" s="31">
        <v>60</v>
      </c>
      <c r="B61" s="46">
        <v>632</v>
      </c>
      <c r="C61" s="70" t="s">
        <v>282</v>
      </c>
      <c r="D61" s="57">
        <v>29453</v>
      </c>
      <c r="E61" s="58">
        <v>39</v>
      </c>
      <c r="F61" s="90" t="s">
        <v>23</v>
      </c>
      <c r="G61" s="50" t="s">
        <v>283</v>
      </c>
      <c r="H61" s="51" t="s">
        <v>130</v>
      </c>
      <c r="I61" s="52">
        <v>44028</v>
      </c>
      <c r="J61" s="53">
        <v>6112.15</v>
      </c>
      <c r="K61" s="51">
        <v>8.4700000000000006</v>
      </c>
      <c r="L61" s="51">
        <v>6</v>
      </c>
      <c r="M61" s="51">
        <v>0</v>
      </c>
      <c r="N61" s="51">
        <v>4</v>
      </c>
      <c r="O61" s="51">
        <v>4</v>
      </c>
      <c r="P61" s="49" t="s">
        <v>29</v>
      </c>
      <c r="Q61" s="54" t="s">
        <v>29</v>
      </c>
      <c r="R61" s="84" t="s">
        <v>284</v>
      </c>
      <c r="S61" s="85" t="s">
        <v>285</v>
      </c>
      <c r="T61" s="43">
        <f t="shared" si="0"/>
        <v>12.47</v>
      </c>
      <c r="U61" s="44">
        <f t="shared" ref="U61:U62" si="11">X$3*Z$2</f>
        <v>800</v>
      </c>
      <c r="V61" s="73"/>
    </row>
    <row r="62" spans="1:23" x14ac:dyDescent="0.25">
      <c r="A62" s="16">
        <v>61</v>
      </c>
      <c r="B62" s="17">
        <v>612</v>
      </c>
      <c r="C62" s="107" t="s">
        <v>286</v>
      </c>
      <c r="D62" s="57">
        <v>33055</v>
      </c>
      <c r="E62" s="82">
        <v>30</v>
      </c>
      <c r="F62" s="83" t="s">
        <v>23</v>
      </c>
      <c r="G62" s="50" t="s">
        <v>287</v>
      </c>
      <c r="H62" s="90" t="s">
        <v>41</v>
      </c>
      <c r="I62" s="52">
        <v>44028</v>
      </c>
      <c r="J62" s="53">
        <v>2419.75</v>
      </c>
      <c r="K62" s="51">
        <v>9.4</v>
      </c>
      <c r="L62" s="51">
        <v>5</v>
      </c>
      <c r="M62" s="51">
        <v>1</v>
      </c>
      <c r="N62" s="51">
        <v>6</v>
      </c>
      <c r="O62" s="51">
        <v>2</v>
      </c>
      <c r="P62" s="49" t="s">
        <v>29</v>
      </c>
      <c r="Q62" s="54" t="s">
        <v>29</v>
      </c>
      <c r="R62" s="91" t="s">
        <v>288</v>
      </c>
      <c r="S62" s="55" t="s">
        <v>289</v>
      </c>
      <c r="T62" s="43">
        <f t="shared" si="0"/>
        <v>12.4</v>
      </c>
      <c r="U62" s="44">
        <f t="shared" si="11"/>
        <v>800</v>
      </c>
      <c r="V62" s="73"/>
    </row>
    <row r="63" spans="1:23" x14ac:dyDescent="0.25">
      <c r="A63" s="31">
        <v>62</v>
      </c>
      <c r="B63" s="46">
        <v>605</v>
      </c>
      <c r="C63" s="80" t="s">
        <v>290</v>
      </c>
      <c r="D63" s="117">
        <v>34721</v>
      </c>
      <c r="E63" s="82">
        <v>25</v>
      </c>
      <c r="F63" s="83" t="s">
        <v>39</v>
      </c>
      <c r="G63" s="50" t="s">
        <v>291</v>
      </c>
      <c r="H63" s="51" t="s">
        <v>41</v>
      </c>
      <c r="I63" s="52">
        <v>44028</v>
      </c>
      <c r="J63" s="53">
        <v>0</v>
      </c>
      <c r="K63" s="51">
        <v>10</v>
      </c>
      <c r="L63" s="51">
        <v>6</v>
      </c>
      <c r="M63" s="51">
        <v>0</v>
      </c>
      <c r="N63" s="51">
        <v>6</v>
      </c>
      <c r="O63" s="51">
        <v>2</v>
      </c>
      <c r="P63" s="49" t="s">
        <v>29</v>
      </c>
      <c r="Q63" s="54" t="s">
        <v>76</v>
      </c>
      <c r="R63" s="91" t="s">
        <v>292</v>
      </c>
      <c r="S63" s="91" t="s">
        <v>293</v>
      </c>
      <c r="T63" s="43">
        <f t="shared" si="0"/>
        <v>12</v>
      </c>
      <c r="U63" s="44">
        <f>X$3*Z$2/2</f>
        <v>400</v>
      </c>
      <c r="V63" s="31"/>
    </row>
    <row r="64" spans="1:23" x14ac:dyDescent="0.25">
      <c r="A64" s="31">
        <v>63</v>
      </c>
      <c r="B64" s="17">
        <v>615</v>
      </c>
      <c r="C64" s="70" t="s">
        <v>294</v>
      </c>
      <c r="D64" s="81">
        <v>22615</v>
      </c>
      <c r="E64" s="82">
        <v>58</v>
      </c>
      <c r="F64" s="83" t="s">
        <v>23</v>
      </c>
      <c r="G64" s="50" t="s">
        <v>295</v>
      </c>
      <c r="H64" s="90" t="s">
        <v>41</v>
      </c>
      <c r="I64" s="52">
        <v>44028</v>
      </c>
      <c r="J64" s="53">
        <v>0</v>
      </c>
      <c r="K64" s="51">
        <v>10</v>
      </c>
      <c r="L64" s="54" t="s">
        <v>94</v>
      </c>
      <c r="M64" s="54" t="s">
        <v>61</v>
      </c>
      <c r="N64" s="54" t="s">
        <v>62</v>
      </c>
      <c r="O64" s="54" t="s">
        <v>61</v>
      </c>
      <c r="P64" s="49" t="s">
        <v>29</v>
      </c>
      <c r="Q64" s="54" t="s">
        <v>29</v>
      </c>
      <c r="R64" s="99" t="s">
        <v>296</v>
      </c>
      <c r="S64" s="118" t="s">
        <v>297</v>
      </c>
      <c r="T64" s="43">
        <f t="shared" si="0"/>
        <v>12</v>
      </c>
      <c r="U64" s="44">
        <f t="shared" ref="U64:U68" si="12">X$3*Z$2</f>
        <v>800</v>
      </c>
      <c r="V64" s="73"/>
    </row>
    <row r="65" spans="1:22" x14ac:dyDescent="0.25">
      <c r="A65" s="16">
        <v>64</v>
      </c>
      <c r="B65" s="17">
        <v>684</v>
      </c>
      <c r="C65" s="70" t="s">
        <v>298</v>
      </c>
      <c r="D65" s="81">
        <v>21748</v>
      </c>
      <c r="E65" s="71">
        <v>61</v>
      </c>
      <c r="F65" s="59" t="s">
        <v>23</v>
      </c>
      <c r="G65" s="50" t="s">
        <v>84</v>
      </c>
      <c r="H65" s="51" t="s">
        <v>25</v>
      </c>
      <c r="I65" s="52">
        <v>44029</v>
      </c>
      <c r="J65" s="53">
        <v>849.58</v>
      </c>
      <c r="K65" s="51">
        <v>9.7899999999999991</v>
      </c>
      <c r="L65" s="51">
        <v>6</v>
      </c>
      <c r="M65" s="54" t="s">
        <v>26</v>
      </c>
      <c r="N65" s="51">
        <v>6</v>
      </c>
      <c r="O65" s="54" t="s">
        <v>108</v>
      </c>
      <c r="P65" s="49" t="s">
        <v>29</v>
      </c>
      <c r="Q65" s="54" t="s">
        <v>29</v>
      </c>
      <c r="R65" s="55" t="s">
        <v>299</v>
      </c>
      <c r="S65" s="55" t="s">
        <v>300</v>
      </c>
      <c r="T65" s="43">
        <f t="shared" si="0"/>
        <v>11.79</v>
      </c>
      <c r="U65" s="44">
        <f t="shared" si="12"/>
        <v>800</v>
      </c>
      <c r="V65" s="73"/>
    </row>
    <row r="66" spans="1:22" x14ac:dyDescent="0.25">
      <c r="A66" s="31">
        <v>65</v>
      </c>
      <c r="B66" s="17">
        <v>603</v>
      </c>
      <c r="C66" s="70" t="s">
        <v>301</v>
      </c>
      <c r="D66" s="81">
        <v>21797</v>
      </c>
      <c r="E66" s="119">
        <v>59</v>
      </c>
      <c r="F66" s="120" t="s">
        <v>23</v>
      </c>
      <c r="G66" s="50" t="s">
        <v>302</v>
      </c>
      <c r="H66" s="51" t="s">
        <v>41</v>
      </c>
      <c r="I66" s="52">
        <v>44028</v>
      </c>
      <c r="J66" s="53">
        <v>2800</v>
      </c>
      <c r="K66" s="51">
        <v>9.3000000000000007</v>
      </c>
      <c r="L66" s="54" t="s">
        <v>27</v>
      </c>
      <c r="M66" s="54" t="s">
        <v>26</v>
      </c>
      <c r="N66" s="54" t="s">
        <v>27</v>
      </c>
      <c r="O66" s="54" t="s">
        <v>108</v>
      </c>
      <c r="P66" s="49" t="s">
        <v>29</v>
      </c>
      <c r="Q66" s="54" t="s">
        <v>29</v>
      </c>
      <c r="R66" s="91" t="s">
        <v>303</v>
      </c>
      <c r="S66" s="91" t="s">
        <v>304</v>
      </c>
      <c r="T66" s="43">
        <f t="shared" ref="T66:T68" si="13">K66+M66+O66</f>
        <v>11.3</v>
      </c>
      <c r="U66" s="44">
        <f t="shared" si="12"/>
        <v>800</v>
      </c>
      <c r="V66" s="73"/>
    </row>
    <row r="67" spans="1:22" x14ac:dyDescent="0.25">
      <c r="A67" s="31">
        <v>66</v>
      </c>
      <c r="B67" s="46">
        <v>662</v>
      </c>
      <c r="C67" s="47" t="s">
        <v>305</v>
      </c>
      <c r="D67" s="66">
        <v>31400</v>
      </c>
      <c r="E67" s="67">
        <v>34</v>
      </c>
      <c r="F67" s="54" t="s">
        <v>23</v>
      </c>
      <c r="G67" s="68" t="s">
        <v>306</v>
      </c>
      <c r="H67" s="54" t="s">
        <v>143</v>
      </c>
      <c r="I67" s="52">
        <v>44028</v>
      </c>
      <c r="J67" s="53">
        <v>5092.6899999999996</v>
      </c>
      <c r="K67" s="54" t="s">
        <v>307</v>
      </c>
      <c r="L67" s="54" t="s">
        <v>27</v>
      </c>
      <c r="M67" s="54" t="s">
        <v>26</v>
      </c>
      <c r="N67" s="54" t="s">
        <v>62</v>
      </c>
      <c r="O67" s="54" t="s">
        <v>61</v>
      </c>
      <c r="P67" s="49" t="s">
        <v>29</v>
      </c>
      <c r="Q67" s="54" t="s">
        <v>29</v>
      </c>
      <c r="R67" s="87"/>
      <c r="S67" s="87"/>
      <c r="T67" s="43">
        <f t="shared" si="13"/>
        <v>9.73</v>
      </c>
      <c r="U67" s="44">
        <f t="shared" si="12"/>
        <v>800</v>
      </c>
      <c r="V67" s="73"/>
    </row>
    <row r="68" spans="1:22" x14ac:dyDescent="0.25">
      <c r="A68" s="16">
        <v>67</v>
      </c>
      <c r="B68" s="46">
        <v>580</v>
      </c>
      <c r="C68" s="56" t="s">
        <v>308</v>
      </c>
      <c r="D68" s="57">
        <v>21998</v>
      </c>
      <c r="E68" s="58">
        <v>60</v>
      </c>
      <c r="F68" s="59" t="s">
        <v>39</v>
      </c>
      <c r="G68" s="50" t="s">
        <v>309</v>
      </c>
      <c r="H68" s="51" t="s">
        <v>107</v>
      </c>
      <c r="I68" s="69">
        <v>44028</v>
      </c>
      <c r="J68" s="61">
        <v>9408.4</v>
      </c>
      <c r="K68" s="59">
        <v>7.65</v>
      </c>
      <c r="L68" s="59">
        <v>6</v>
      </c>
      <c r="M68" s="59">
        <v>0</v>
      </c>
      <c r="N68" s="59">
        <v>8</v>
      </c>
      <c r="O68" s="59">
        <v>0</v>
      </c>
      <c r="P68" s="49" t="s">
        <v>29</v>
      </c>
      <c r="Q68" s="59" t="s">
        <v>29</v>
      </c>
      <c r="R68" s="62" t="s">
        <v>310</v>
      </c>
      <c r="S68" s="62" t="s">
        <v>311</v>
      </c>
      <c r="T68" s="43">
        <f t="shared" si="13"/>
        <v>7.65</v>
      </c>
      <c r="U68" s="44">
        <f t="shared" si="12"/>
        <v>800</v>
      </c>
      <c r="V68" s="73"/>
    </row>
    <row r="69" spans="1:22" x14ac:dyDescent="0.25">
      <c r="U69" s="121">
        <f>SUM(U2:U68)</f>
        <v>42800</v>
      </c>
      <c r="V69" s="121">
        <f>SUM(V2:V68)</f>
        <v>4200</v>
      </c>
    </row>
    <row r="72" spans="1:22" x14ac:dyDescent="0.25">
      <c r="U72" s="122"/>
    </row>
  </sheetData>
  <autoFilter ref="A1:Y72"/>
  <dataValidations count="2">
    <dataValidation type="date" operator="greaterThanOrEqual" allowBlank="1" showInputMessage="1" showErrorMessage="1" errorTitle="Errore" error="Data Invalida" sqref="E26 E35 D41:E41 E49">
      <formula1>1</formula1>
    </dataValidation>
    <dataValidation type="textLength" allowBlank="1" showInputMessage="1" showErrorMessage="1" errorTitle="Errore" error="Campo obbligatorio - lunghezza massima 16 caratteri" sqref="C68 C41">
      <formula1>1</formula1>
      <formula2>16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ADULTI 18-64 PER ALBO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brandico</dc:creator>
  <cp:lastModifiedBy>brandico</cp:lastModifiedBy>
  <dcterms:created xsi:type="dcterms:W3CDTF">2020-09-15T08:58:55Z</dcterms:created>
  <dcterms:modified xsi:type="dcterms:W3CDTF">2020-09-15T09:01:32Z</dcterms:modified>
</cp:coreProperties>
</file>